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ALEJANDRA\BASE 2023\AÑO 2023\"/>
    </mc:Choice>
  </mc:AlternateContent>
  <xr:revisionPtr revIDLastSave="0" documentId="13_ncr:1_{628B5D98-1D4D-4703-B6C8-74C90B51334E}" xr6:coauthVersionLast="47" xr6:coauthVersionMax="47" xr10:uidLastSave="{00000000-0000-0000-0000-000000000000}"/>
  <bookViews>
    <workbookView xWindow="27" yWindow="27" windowWidth="26042" windowHeight="14061" activeTab="3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<sst xmlns="http://schemas.openxmlformats.org/spreadsheetml/2006/main" count="570" uniqueCount="149">
  <si>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</si>
  <si>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</si>
  <si>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</si>
  <si>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</si>
  <si>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</si>
  <si>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</si>
  <si>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</si>
  <si>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</si>
  <si>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</si>
  <si>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</si>
  <si>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</si>
  <si>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</si>
  <si>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</si>
  <si>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</si>
  <si>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</si>
  <si>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</si>
  <si>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</si>
  <si>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</si>
  <si>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</si>
  <si>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</si>
  <si>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</si>
  <si>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</si>
  <si>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</si>
  <si>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</si>
  <si>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</si>
  <si>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</si>
  <si>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</si>
  <si>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</si>
  <si>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</si>
  <si>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</si>
  <si>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</si>
  <si>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</si>
  <si>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</si>
  <si>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</si>
  <si>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</si>
  <si>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</si>
  <si>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</si>
  <si>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</si>
  <si>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</si>
  <si>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</si>
  <si>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</si>
  <si>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</si>
  <si>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</si>
  <si>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</si>
  <si>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</si>
  <si>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</si>
  <si>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</si>
  <si>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</si>
  <si>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</si>
  <si>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</si>
  <si>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</si>
  <si>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</si>
  <si>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</si>
  <si>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</si>
  <si>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</si>
  <si>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</si>
  <si>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</si>
  <si>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</si>
  <si>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</si>
  <si>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</si>
  <si>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</si>
  <si>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</si>
  <si>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</si>
  <si>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</si>
  <si>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</si>
  <si>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</si>
  <si>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</si>
  <si>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</si>
  <si>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</si>
  <si>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</si>
  <si>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</si>
  <si>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</si>
  <si>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</si>
  <si>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</si>
  <si>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</si>
  <si>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</si>
  <si>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</si>
  <si>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</si>
  <si>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</si>
  <si>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</si>
  <si>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</si>
  <si>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</si>
  <si>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</si>
  <si>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</si>
  <si>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</si>
  <si>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</si>
  <si>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</si>
  <si>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</si>
  <si>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</si>
  <si>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</si>
  <si>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</si>
  <si>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</si>
  <si>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</si>
  <si>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</si>
  <si>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</si>
  <si>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</si>
  <si>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</si>
  <si>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</si>
  <si>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</si>
  <si>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</si>
  <si>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</si>
  <si>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</si>
  <si>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</si>
  <si>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</si>
  <si>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</si>
  <si>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</si>
  <si>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</si>
  <si>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</si>
  <si>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</si>
  <si>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</si>
  <si>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</si>
  <si>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</si>
  <si>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</si>
  <si>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</si>
  <si>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</si>
  <si>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</si>
  <si>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</si>
  <si>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</si>
  <si>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</si>
  <si>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</si>
  <si>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</si>
  <si>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</si>
  <si>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</si>
  <si>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</si>
  <si>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</si>
  <si>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</si>
  <si>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</si>
  <si>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</si>
  <si>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</si>
  <si>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</si>
  <si>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</si>
  <si>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</si>
  <si>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</si>
  <si>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</si>
  <si>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</si>
  <si>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</si>
  <si>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</si>
  <si>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</si>
  <si>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</si>
  <si>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</si>
  <si>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</si>
  <si>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</si>
  <si>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</si>
  <si>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</si>
  <si>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GAS PIGUE</t>
  </si>
  <si>
    <t xml:space="preserve">BRAGAS </t>
  </si>
  <si>
    <t>Enero-Enero 2023</t>
  </si>
  <si>
    <t>Enero 2008 _ Enero 2023</t>
  </si>
  <si>
    <t>E N E R O   2 0 0 8   a   E N E R O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</si>
</sst>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3" fillId="0" borderId="63" xfId="0" applyFont="1" applyBorder="1"/>
    <xf numFmtId="3" fontId="24" fillId="0" borderId="64" xfId="0" applyNumberFormat="1" applyFont="1" applyBorder="1" applyAlignment="1">
      <alignment horizontal="center"/>
    </xf>
    <xf numFmtId="3" fontId="25" fillId="3" borderId="64" xfId="0" applyNumberFormat="1" applyFont="1" applyFill="1" applyBorder="1" applyAlignment="1">
      <alignment horizontal="center" vertical="center"/>
    </xf>
    <xf numFmtId="0" fontId="23" fillId="0" borderId="6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3" borderId="4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5" fillId="3" borderId="68" xfId="0" applyNumberFormat="1" applyFont="1" applyFill="1" applyBorder="1" applyAlignment="1">
      <alignment horizontal="center" vertical="center"/>
    </xf>
    <xf numFmtId="3" fontId="25" fillId="3" borderId="6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5" borderId="46" xfId="0" applyFont="1" applyFill="1" applyBorder="1" applyAlignment="1">
      <alignment horizontal="center" vertical="distributed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2" t="s">
        <v>35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ht="30.25" customHeight="1" x14ac:dyDescent="0.25">
      <c r="A3" s="10"/>
      <c r="B3" s="173" t="s">
        <v>130</v>
      </c>
      <c r="C3" s="174"/>
      <c r="D3" s="169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0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8" t="s">
        <v>4</v>
      </c>
      <c r="B7" s="171">
        <f>157386+4976</f>
        <v>162362</v>
      </c>
      <c r="C7" s="172">
        <f>48335+2200</f>
        <v>50535</v>
      </c>
      <c r="D7" s="165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5">
        <f>+G7+G8+G9+I7+I8+I9</f>
        <v>212897</v>
      </c>
      <c r="K7" s="5"/>
    </row>
    <row r="8" spans="1:11" ht="25" customHeight="1" x14ac:dyDescent="0.25">
      <c r="A8" s="168"/>
      <c r="B8" s="171"/>
      <c r="C8" s="172"/>
      <c r="D8" s="165"/>
      <c r="E8" s="10"/>
      <c r="F8" s="17" t="s">
        <v>49</v>
      </c>
      <c r="G8" s="18">
        <v>5094</v>
      </c>
      <c r="H8" s="19" t="s">
        <v>50</v>
      </c>
      <c r="I8" s="18">
        <v>1399</v>
      </c>
      <c r="J8" s="165"/>
      <c r="K8" s="5">
        <f>+J7-D7</f>
        <v>0</v>
      </c>
    </row>
    <row r="9" spans="1:11" ht="25" customHeight="1" x14ac:dyDescent="0.25">
      <c r="A9" s="168"/>
      <c r="B9" s="171"/>
      <c r="C9" s="172"/>
      <c r="D9" s="165"/>
      <c r="E9" s="10"/>
      <c r="F9" s="17" t="s">
        <v>75</v>
      </c>
      <c r="G9" s="18">
        <v>4176</v>
      </c>
      <c r="H9" s="19" t="s">
        <v>76</v>
      </c>
      <c r="I9" s="18">
        <v>3000</v>
      </c>
      <c r="J9" s="165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8" t="s">
        <v>21</v>
      </c>
      <c r="B26" s="166">
        <f>44507+800+7399</f>
        <v>52706</v>
      </c>
      <c r="C26" s="167">
        <f>10399+800</f>
        <v>11199</v>
      </c>
      <c r="D26" s="165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4">
        <f>G28+G29+G26+I26+G27+I28+I29</f>
        <v>63905</v>
      </c>
      <c r="K26" s="5">
        <f t="shared" si="1"/>
        <v>0</v>
      </c>
    </row>
    <row r="27" spans="1:11" ht="25" customHeight="1" x14ac:dyDescent="0.25">
      <c r="A27" s="168"/>
      <c r="B27" s="166"/>
      <c r="C27" s="167"/>
      <c r="D27" s="165"/>
      <c r="E27" s="10"/>
      <c r="F27" s="17" t="s">
        <v>53</v>
      </c>
      <c r="G27" s="18">
        <v>800</v>
      </c>
      <c r="H27" s="19" t="s">
        <v>54</v>
      </c>
      <c r="I27" s="18"/>
      <c r="J27" s="164"/>
      <c r="K27" s="5"/>
    </row>
    <row r="28" spans="1:11" ht="25" customHeight="1" x14ac:dyDescent="0.25">
      <c r="A28" s="168"/>
      <c r="B28" s="166"/>
      <c r="C28" s="167"/>
      <c r="D28" s="165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4"/>
      <c r="K28" s="5"/>
    </row>
    <row r="29" spans="1:11" ht="25" customHeight="1" x14ac:dyDescent="0.25">
      <c r="A29" s="168"/>
      <c r="B29" s="166"/>
      <c r="C29" s="167"/>
      <c r="D29" s="165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4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8" t="s">
        <v>23</v>
      </c>
      <c r="B31" s="166">
        <v>6137</v>
      </c>
      <c r="C31" s="167">
        <v>2838</v>
      </c>
      <c r="D31" s="165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4">
        <f>+I31+I32+G31+G32</f>
        <v>8975</v>
      </c>
      <c r="K31" s="5">
        <f>+J31-D31</f>
        <v>0</v>
      </c>
    </row>
    <row r="32" spans="1:11" ht="25" customHeight="1" x14ac:dyDescent="0.25">
      <c r="A32" s="168"/>
      <c r="B32" s="166"/>
      <c r="C32" s="167"/>
      <c r="D32" s="165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4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3" t="s">
        <v>41</v>
      </c>
      <c r="B50" s="163"/>
      <c r="C50" s="163"/>
      <c r="D50" s="31">
        <f>SUM(D47:D49)</f>
        <v>0</v>
      </c>
      <c r="E50" s="10"/>
      <c r="F50" s="175" t="s">
        <v>122</v>
      </c>
      <c r="G50" s="175"/>
      <c r="H50" s="175"/>
      <c r="I50" s="175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B63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10" sqref="G10"/>
    </sheetView>
  </sheetViews>
  <sheetFormatPr baseColWidth="10" defaultColWidth="9" defaultRowHeight="15.65" x14ac:dyDescent="0.25"/>
  <cols>
    <col min="1" max="1" width="31.875" style="1" customWidth="1"/>
    <col min="2" max="2" width="27.125" style="1" hidden="1" customWidth="1"/>
    <col min="3" max="3" width="26.875" style="1" hidden="1" customWidth="1"/>
    <col min="4" max="4" width="23.375" style="3" hidden="1" customWidth="1"/>
    <col min="5" max="5" width="1.5" style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.125" style="1" customWidth="1"/>
    <col min="16" max="16" width="12.375" style="1" customWidth="1"/>
    <col min="17" max="17" width="11.375" style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1.5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2" style="1" hidden="1" customWidth="1"/>
    <col min="45" max="50" width="11.375" style="1" hidden="1" customWidth="1"/>
    <col min="51" max="51" width="14.125" style="10" hidden="1" customWidth="1"/>
    <col min="52" max="52" width="15.25" style="10" hidden="1" customWidth="1"/>
    <col min="53" max="53" width="14.25" style="10" hidden="1" customWidth="1"/>
    <col min="54" max="55" width="9" style="1" customWidth="1"/>
    <col min="56" max="16384" width="9" style="1"/>
  </cols>
  <sheetData>
    <row r="1" spans="1:53" ht="45" customHeight="1" x14ac:dyDescent="0.2">
      <c r="A1" s="188" t="s">
        <v>142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</row>
    <row r="2" spans="1:53" ht="45" customHeight="1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</row>
    <row r="3" spans="1:53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53" ht="45" customHeight="1" x14ac:dyDescent="0.25">
      <c r="A4" s="95"/>
      <c r="B4" s="95"/>
      <c r="C4" s="95"/>
      <c r="D4" s="95"/>
      <c r="E4" s="95"/>
      <c r="F4" s="95"/>
      <c r="G4" s="185" t="s">
        <v>147</v>
      </c>
      <c r="H4" s="185"/>
      <c r="I4" s="185"/>
      <c r="J4" s="185"/>
      <c r="K4" s="185"/>
      <c r="L4" s="185"/>
      <c r="M4" s="185"/>
      <c r="N4" s="1"/>
    </row>
    <row r="5" spans="1:53" ht="30.25" customHeight="1" x14ac:dyDescent="0.3">
      <c r="A5" s="106"/>
      <c r="B5" s="114" t="s">
        <v>34</v>
      </c>
      <c r="C5" s="114" t="s">
        <v>36</v>
      </c>
      <c r="D5" s="195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97">
        <v>44927</v>
      </c>
      <c r="P5" s="197"/>
      <c r="Q5" s="197"/>
      <c r="R5" s="197">
        <v>44958</v>
      </c>
      <c r="S5" s="197"/>
      <c r="T5" s="197"/>
      <c r="U5" s="197">
        <v>44986</v>
      </c>
      <c r="V5" s="197"/>
      <c r="W5" s="197"/>
      <c r="X5" s="197">
        <v>45017</v>
      </c>
      <c r="Y5" s="197"/>
      <c r="Z5" s="197"/>
      <c r="AA5" s="197">
        <v>45047</v>
      </c>
      <c r="AB5" s="197"/>
      <c r="AC5" s="197"/>
      <c r="AD5" s="197">
        <v>45078</v>
      </c>
      <c r="AE5" s="197"/>
      <c r="AF5" s="197"/>
      <c r="AG5" s="197">
        <v>45108</v>
      </c>
      <c r="AH5" s="197"/>
      <c r="AI5" s="197"/>
      <c r="AJ5" s="197">
        <v>45139</v>
      </c>
      <c r="AK5" s="197"/>
      <c r="AL5" s="197"/>
      <c r="AM5" s="197">
        <v>45170</v>
      </c>
      <c r="AN5" s="197"/>
      <c r="AO5" s="197"/>
      <c r="AP5" s="197">
        <v>45200</v>
      </c>
      <c r="AQ5" s="197"/>
      <c r="AR5" s="197"/>
      <c r="AS5" s="197">
        <v>45231</v>
      </c>
      <c r="AT5" s="197"/>
      <c r="AU5" s="197"/>
      <c r="AV5" s="197">
        <v>45261</v>
      </c>
      <c r="AW5" s="197"/>
      <c r="AX5" s="197"/>
      <c r="AY5" s="198" t="s">
        <v>146</v>
      </c>
      <c r="AZ5" s="198"/>
      <c r="BA5" s="198"/>
    </row>
    <row r="6" spans="1:53" ht="10.55" customHeight="1" thickBot="1" x14ac:dyDescent="0.3">
      <c r="A6" s="106"/>
      <c r="B6" s="114"/>
      <c r="C6" s="114"/>
      <c r="D6" s="196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</row>
    <row r="7" spans="1:53" ht="42.8" customHeight="1" x14ac:dyDescent="0.25">
      <c r="A7" s="118" t="s">
        <v>0</v>
      </c>
      <c r="B7" s="119" t="s">
        <v>1</v>
      </c>
      <c r="C7" s="120" t="s">
        <v>1</v>
      </c>
      <c r="D7" s="196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37</v>
      </c>
    </row>
    <row r="8" spans="1:53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84769</v>
      </c>
      <c r="H8" s="124">
        <v>84369</v>
      </c>
      <c r="I8" s="124" t="s">
        <v>44</v>
      </c>
      <c r="J8" s="127">
        <v>41910</v>
      </c>
      <c r="K8" s="100">
        <v>41840</v>
      </c>
      <c r="L8" s="101">
        <v>126209</v>
      </c>
      <c r="M8" s="102">
        <v>126679</v>
      </c>
      <c r="N8" s="103">
        <v>470</v>
      </c>
      <c r="O8" s="104">
        <v>400</v>
      </c>
      <c r="P8" s="105">
        <v>70</v>
      </c>
      <c r="Q8" s="145">
        <v>470</v>
      </c>
      <c r="R8" s="104"/>
      <c r="S8" s="105"/>
      <c r="T8" s="145">
        <v>0</v>
      </c>
      <c r="U8" s="104"/>
      <c r="V8" s="105"/>
      <c r="W8" s="145">
        <v>0</v>
      </c>
      <c r="X8" s="104"/>
      <c r="Y8" s="105"/>
      <c r="Z8" s="145">
        <v>0</v>
      </c>
      <c r="AA8" s="104"/>
      <c r="AB8" s="105"/>
      <c r="AC8" s="150">
        <v>0</v>
      </c>
      <c r="AD8" s="104"/>
      <c r="AE8" s="105"/>
      <c r="AF8" s="150">
        <v>0</v>
      </c>
      <c r="AG8" s="104"/>
      <c r="AH8" s="105"/>
      <c r="AI8" s="150">
        <v>0</v>
      </c>
      <c r="AJ8" s="104"/>
      <c r="AK8" s="105"/>
      <c r="AL8" s="150">
        <v>0</v>
      </c>
      <c r="AM8" s="104"/>
      <c r="AN8" s="105"/>
      <c r="AO8" s="150">
        <v>0</v>
      </c>
      <c r="AP8" s="104"/>
      <c r="AQ8" s="105"/>
      <c r="AR8" s="150">
        <v>0</v>
      </c>
      <c r="AS8" s="104"/>
      <c r="AT8" s="105"/>
      <c r="AU8" s="150">
        <v>0</v>
      </c>
      <c r="AV8" s="104"/>
      <c r="AW8" s="105"/>
      <c r="AX8" s="150">
        <v>0</v>
      </c>
      <c r="AY8" s="104">
        <v>400</v>
      </c>
      <c r="AZ8" s="105">
        <v>70</v>
      </c>
      <c r="BA8" s="150">
        <v>470</v>
      </c>
    </row>
    <row r="9" spans="1:53" s="106" customFormat="1" ht="30.25" customHeight="1" x14ac:dyDescent="0.25">
      <c r="A9" s="155" t="s">
        <v>45</v>
      </c>
      <c r="B9" s="156">
        <v>3530</v>
      </c>
      <c r="C9" s="156">
        <v>0</v>
      </c>
      <c r="D9" s="157">
        <v>3530</v>
      </c>
      <c r="E9" s="158"/>
      <c r="F9" s="156" t="s">
        <v>45</v>
      </c>
      <c r="G9" s="124">
        <v>3068</v>
      </c>
      <c r="H9" s="156">
        <v>3068</v>
      </c>
      <c r="I9" s="156" t="s">
        <v>46</v>
      </c>
      <c r="J9" s="132">
        <v>462</v>
      </c>
      <c r="K9" s="100">
        <v>462</v>
      </c>
      <c r="L9" s="101">
        <v>3530</v>
      </c>
      <c r="M9" s="102">
        <v>3530</v>
      </c>
      <c r="N9" s="103"/>
      <c r="O9" s="104">
        <v>0</v>
      </c>
      <c r="P9" s="105">
        <v>0</v>
      </c>
      <c r="Q9" s="145">
        <v>0</v>
      </c>
      <c r="R9" s="104"/>
      <c r="S9" s="105"/>
      <c r="T9" s="145"/>
      <c r="U9" s="104"/>
      <c r="V9" s="105"/>
      <c r="W9" s="145"/>
      <c r="X9" s="104"/>
      <c r="Y9" s="105"/>
      <c r="Z9" s="145"/>
      <c r="AA9" s="104"/>
      <c r="AB9" s="105"/>
      <c r="AC9" s="150"/>
      <c r="AD9" s="104"/>
      <c r="AE9" s="105"/>
      <c r="AF9" s="150"/>
      <c r="AG9" s="104"/>
      <c r="AH9" s="105"/>
      <c r="AI9" s="150"/>
      <c r="AJ9" s="104"/>
      <c r="AK9" s="105"/>
      <c r="AL9" s="150"/>
      <c r="AM9" s="104"/>
      <c r="AN9" s="105"/>
      <c r="AO9" s="150"/>
      <c r="AP9" s="104"/>
      <c r="AQ9" s="105"/>
      <c r="AR9" s="150"/>
      <c r="AS9" s="104"/>
      <c r="AT9" s="105"/>
      <c r="AU9" s="150"/>
      <c r="AV9" s="104"/>
      <c r="AW9" s="105"/>
      <c r="AX9" s="150"/>
      <c r="AY9" s="104">
        <v>0</v>
      </c>
      <c r="AZ9" s="105">
        <v>0</v>
      </c>
      <c r="BA9" s="150">
        <v>0</v>
      </c>
    </row>
    <row r="10" spans="1:53" s="106" customFormat="1" ht="30.25" customHeight="1" x14ac:dyDescent="0.25">
      <c r="A10" s="176" t="s">
        <v>4</v>
      </c>
      <c r="B10" s="179">
        <v>162362</v>
      </c>
      <c r="C10" s="179">
        <v>50535</v>
      </c>
      <c r="D10" s="182">
        <v>212897</v>
      </c>
      <c r="E10" s="131"/>
      <c r="F10" s="129" t="s">
        <v>47</v>
      </c>
      <c r="G10" s="129">
        <v>129993</v>
      </c>
      <c r="H10" s="129">
        <v>128893</v>
      </c>
      <c r="I10" s="129" t="s">
        <v>48</v>
      </c>
      <c r="J10" s="132">
        <v>70335</v>
      </c>
      <c r="K10" s="100">
        <v>70335</v>
      </c>
      <c r="L10" s="199">
        <v>212897</v>
      </c>
      <c r="M10" s="193">
        <v>213997</v>
      </c>
      <c r="N10" s="200">
        <v>1100</v>
      </c>
      <c r="O10" s="104">
        <v>1100</v>
      </c>
      <c r="P10" s="105">
        <v>0</v>
      </c>
      <c r="Q10" s="145">
        <v>1100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50">
        <v>0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/>
      <c r="AN10" s="105"/>
      <c r="AO10" s="150">
        <v>0</v>
      </c>
      <c r="AP10" s="104"/>
      <c r="AQ10" s="105"/>
      <c r="AR10" s="150">
        <v>0</v>
      </c>
      <c r="AS10" s="104"/>
      <c r="AT10" s="105"/>
      <c r="AU10" s="150">
        <v>0</v>
      </c>
      <c r="AV10" s="104"/>
      <c r="AW10" s="105"/>
      <c r="AX10" s="150">
        <v>0</v>
      </c>
      <c r="AY10" s="104">
        <v>1100</v>
      </c>
      <c r="AZ10" s="105">
        <v>0</v>
      </c>
      <c r="BA10" s="150">
        <v>1100</v>
      </c>
    </row>
    <row r="11" spans="1:53" s="106" customFormat="1" ht="30.25" customHeight="1" x14ac:dyDescent="0.25">
      <c r="A11" s="177"/>
      <c r="B11" s="180"/>
      <c r="C11" s="180"/>
      <c r="D11" s="183"/>
      <c r="E11" s="131"/>
      <c r="F11" s="129" t="s">
        <v>49</v>
      </c>
      <c r="G11" s="129">
        <v>5094</v>
      </c>
      <c r="H11" s="129">
        <v>5094</v>
      </c>
      <c r="I11" s="129" t="s">
        <v>50</v>
      </c>
      <c r="J11" s="132">
        <v>1399</v>
      </c>
      <c r="K11" s="100">
        <v>1399</v>
      </c>
      <c r="L11" s="199"/>
      <c r="M11" s="193"/>
      <c r="N11" s="200"/>
      <c r="O11" s="104">
        <v>0</v>
      </c>
      <c r="P11" s="105">
        <v>0</v>
      </c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/>
      <c r="AN11" s="105"/>
      <c r="AO11" s="150">
        <v>0</v>
      </c>
      <c r="AP11" s="104"/>
      <c r="AQ11" s="105"/>
      <c r="AR11" s="150">
        <v>0</v>
      </c>
      <c r="AS11" s="104"/>
      <c r="AT11" s="105"/>
      <c r="AU11" s="150">
        <v>0</v>
      </c>
      <c r="AV11" s="104"/>
      <c r="AW11" s="105"/>
      <c r="AX11" s="150">
        <v>0</v>
      </c>
      <c r="AY11" s="104">
        <v>0</v>
      </c>
      <c r="AZ11" s="105">
        <v>0</v>
      </c>
      <c r="BA11" s="150">
        <v>0</v>
      </c>
    </row>
    <row r="12" spans="1:53" s="106" customFormat="1" ht="30.25" customHeight="1" x14ac:dyDescent="0.25">
      <c r="A12" s="178"/>
      <c r="B12" s="181"/>
      <c r="C12" s="181"/>
      <c r="D12" s="184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99"/>
      <c r="M12" s="193"/>
      <c r="N12" s="200"/>
      <c r="O12" s="104">
        <v>0</v>
      </c>
      <c r="P12" s="105">
        <v>0</v>
      </c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/>
      <c r="AN12" s="105"/>
      <c r="AO12" s="150">
        <v>0</v>
      </c>
      <c r="AP12" s="104"/>
      <c r="AQ12" s="105"/>
      <c r="AR12" s="150">
        <v>0</v>
      </c>
      <c r="AS12" s="104"/>
      <c r="AT12" s="105"/>
      <c r="AU12" s="150">
        <v>0</v>
      </c>
      <c r="AV12" s="104"/>
      <c r="AW12" s="105"/>
      <c r="AX12" s="150">
        <v>0</v>
      </c>
      <c r="AY12" s="104">
        <v>0</v>
      </c>
      <c r="AZ12" s="105">
        <v>0</v>
      </c>
      <c r="BA12" s="150">
        <v>0</v>
      </c>
    </row>
    <row r="13" spans="1:53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1327</v>
      </c>
      <c r="K13" s="100">
        <v>1327</v>
      </c>
      <c r="L13" s="101">
        <v>5722</v>
      </c>
      <c r="M13" s="102">
        <v>5722</v>
      </c>
      <c r="N13" s="103">
        <v>0</v>
      </c>
      <c r="O13" s="104">
        <v>0</v>
      </c>
      <c r="P13" s="105">
        <v>0</v>
      </c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/>
      <c r="Z13" s="145">
        <v>0</v>
      </c>
      <c r="AA13" s="104"/>
      <c r="AB13" s="105"/>
      <c r="AC13" s="150">
        <v>0</v>
      </c>
      <c r="AD13" s="104"/>
      <c r="AE13" s="105"/>
      <c r="AF13" s="150">
        <v>0</v>
      </c>
      <c r="AG13" s="104"/>
      <c r="AH13" s="105"/>
      <c r="AI13" s="150">
        <v>0</v>
      </c>
      <c r="AJ13" s="104"/>
      <c r="AK13" s="105"/>
      <c r="AL13" s="150">
        <v>0</v>
      </c>
      <c r="AM13" s="104"/>
      <c r="AN13" s="105"/>
      <c r="AO13" s="150">
        <v>0</v>
      </c>
      <c r="AP13" s="104"/>
      <c r="AQ13" s="105"/>
      <c r="AR13" s="150">
        <v>0</v>
      </c>
      <c r="AS13" s="104"/>
      <c r="AT13" s="105"/>
      <c r="AU13" s="150">
        <v>0</v>
      </c>
      <c r="AV13" s="104"/>
      <c r="AW13" s="105"/>
      <c r="AX13" s="150">
        <v>0</v>
      </c>
      <c r="AY13" s="104">
        <v>0</v>
      </c>
      <c r="AZ13" s="105">
        <v>0</v>
      </c>
      <c r="BA13" s="150">
        <v>0</v>
      </c>
    </row>
    <row r="14" spans="1:53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>
        <v>0</v>
      </c>
      <c r="P14" s="105">
        <v>0</v>
      </c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/>
      <c r="AN14" s="105"/>
      <c r="AO14" s="150">
        <v>0</v>
      </c>
      <c r="AP14" s="104"/>
      <c r="AQ14" s="105"/>
      <c r="AR14" s="150">
        <v>0</v>
      </c>
      <c r="AS14" s="104"/>
      <c r="AT14" s="105"/>
      <c r="AU14" s="150">
        <v>0</v>
      </c>
      <c r="AV14" s="104"/>
      <c r="AW14" s="105"/>
      <c r="AX14" s="150">
        <v>0</v>
      </c>
      <c r="AY14" s="104">
        <v>0</v>
      </c>
      <c r="AZ14" s="105">
        <v>0</v>
      </c>
      <c r="BA14" s="150">
        <v>0</v>
      </c>
    </row>
    <row r="15" spans="1:53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>
        <v>0</v>
      </c>
      <c r="P15" s="105">
        <v>0</v>
      </c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/>
      <c r="AN15" s="105"/>
      <c r="AO15" s="150">
        <v>0</v>
      </c>
      <c r="AP15" s="104"/>
      <c r="AQ15" s="105"/>
      <c r="AR15" s="150">
        <v>0</v>
      </c>
      <c r="AS15" s="104"/>
      <c r="AT15" s="105"/>
      <c r="AU15" s="150">
        <v>0</v>
      </c>
      <c r="AV15" s="104"/>
      <c r="AW15" s="105"/>
      <c r="AX15" s="150">
        <v>0</v>
      </c>
      <c r="AY15" s="104">
        <v>0</v>
      </c>
      <c r="AZ15" s="105">
        <v>0</v>
      </c>
      <c r="BA15" s="150">
        <v>0</v>
      </c>
    </row>
    <row r="16" spans="1:53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>
        <v>0</v>
      </c>
      <c r="P16" s="105">
        <v>0</v>
      </c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/>
      <c r="AN16" s="105"/>
      <c r="AO16" s="150">
        <v>0</v>
      </c>
      <c r="AP16" s="104"/>
      <c r="AQ16" s="105"/>
      <c r="AR16" s="150">
        <v>0</v>
      </c>
      <c r="AS16" s="104"/>
      <c r="AT16" s="105"/>
      <c r="AU16" s="150">
        <v>0</v>
      </c>
      <c r="AV16" s="104"/>
      <c r="AW16" s="105"/>
      <c r="AX16" s="150">
        <v>0</v>
      </c>
      <c r="AY16" s="104">
        <v>0</v>
      </c>
      <c r="AZ16" s="105">
        <v>0</v>
      </c>
      <c r="BA16" s="150">
        <v>0</v>
      </c>
    </row>
    <row r="17" spans="1:53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>
        <v>0</v>
      </c>
      <c r="P17" s="105">
        <v>0</v>
      </c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/>
      <c r="AN17" s="105"/>
      <c r="AO17" s="150">
        <v>0</v>
      </c>
      <c r="AP17" s="104"/>
      <c r="AQ17" s="105"/>
      <c r="AR17" s="150">
        <v>0</v>
      </c>
      <c r="AS17" s="104"/>
      <c r="AT17" s="105"/>
      <c r="AU17" s="150">
        <v>0</v>
      </c>
      <c r="AV17" s="104"/>
      <c r="AW17" s="105"/>
      <c r="AX17" s="150">
        <v>0</v>
      </c>
      <c r="AY17" s="104">
        <v>0</v>
      </c>
      <c r="AZ17" s="105">
        <v>0</v>
      </c>
      <c r="BA17" s="150">
        <v>0</v>
      </c>
    </row>
    <row r="18" spans="1:53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>
        <v>0</v>
      </c>
      <c r="P18" s="105">
        <v>0</v>
      </c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/>
      <c r="AN18" s="105"/>
      <c r="AO18" s="150">
        <v>0</v>
      </c>
      <c r="AP18" s="104"/>
      <c r="AQ18" s="105"/>
      <c r="AR18" s="150">
        <v>0</v>
      </c>
      <c r="AS18" s="104"/>
      <c r="AT18" s="105"/>
      <c r="AU18" s="150">
        <v>0</v>
      </c>
      <c r="AV18" s="104"/>
      <c r="AW18" s="105"/>
      <c r="AX18" s="150">
        <v>0</v>
      </c>
      <c r="AY18" s="104">
        <v>0</v>
      </c>
      <c r="AZ18" s="105">
        <v>0</v>
      </c>
      <c r="BA18" s="150">
        <v>0</v>
      </c>
    </row>
    <row r="19" spans="1:53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>
        <v>0</v>
      </c>
      <c r="P19" s="105">
        <v>0</v>
      </c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/>
      <c r="AN19" s="105"/>
      <c r="AO19" s="150">
        <v>0</v>
      </c>
      <c r="AP19" s="104"/>
      <c r="AQ19" s="105"/>
      <c r="AR19" s="150">
        <v>0</v>
      </c>
      <c r="AS19" s="104"/>
      <c r="AT19" s="105"/>
      <c r="AU19" s="150">
        <v>0</v>
      </c>
      <c r="AV19" s="104"/>
      <c r="AW19" s="105"/>
      <c r="AX19" s="150">
        <v>0</v>
      </c>
      <c r="AY19" s="104">
        <v>0</v>
      </c>
      <c r="AZ19" s="105">
        <v>0</v>
      </c>
      <c r="BA19" s="150">
        <v>0</v>
      </c>
    </row>
    <row r="20" spans="1:53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>
        <v>0</v>
      </c>
      <c r="P20" s="105">
        <v>0</v>
      </c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/>
      <c r="AN20" s="105"/>
      <c r="AO20" s="150">
        <v>0</v>
      </c>
      <c r="AP20" s="104"/>
      <c r="AQ20" s="105"/>
      <c r="AR20" s="150">
        <v>0</v>
      </c>
      <c r="AS20" s="104"/>
      <c r="AT20" s="105"/>
      <c r="AU20" s="150">
        <v>0</v>
      </c>
      <c r="AV20" s="104"/>
      <c r="AW20" s="105"/>
      <c r="AX20" s="150">
        <v>0</v>
      </c>
      <c r="AY20" s="104">
        <v>0</v>
      </c>
      <c r="AZ20" s="105">
        <v>0</v>
      </c>
      <c r="BA20" s="150">
        <v>0</v>
      </c>
    </row>
    <row r="21" spans="1:53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>
        <v>0</v>
      </c>
      <c r="P21" s="105">
        <v>0</v>
      </c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/>
      <c r="AN21" s="105"/>
      <c r="AO21" s="150">
        <v>0</v>
      </c>
      <c r="AP21" s="104"/>
      <c r="AQ21" s="105"/>
      <c r="AR21" s="150">
        <v>0</v>
      </c>
      <c r="AS21" s="104"/>
      <c r="AT21" s="105"/>
      <c r="AU21" s="150">
        <v>0</v>
      </c>
      <c r="AV21" s="104"/>
      <c r="AW21" s="105"/>
      <c r="AX21" s="150">
        <v>0</v>
      </c>
      <c r="AY21" s="104">
        <v>0</v>
      </c>
      <c r="AZ21" s="105">
        <v>0</v>
      </c>
      <c r="BA21" s="150">
        <v>0</v>
      </c>
    </row>
    <row r="22" spans="1:53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7594</v>
      </c>
      <c r="K22" s="100">
        <v>7594</v>
      </c>
      <c r="L22" s="101">
        <v>21936</v>
      </c>
      <c r="M22" s="102">
        <v>21936</v>
      </c>
      <c r="N22" s="103">
        <v>0</v>
      </c>
      <c r="O22" s="104">
        <v>0</v>
      </c>
      <c r="P22" s="105">
        <v>0</v>
      </c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/>
      <c r="Z22" s="145">
        <v>0</v>
      </c>
      <c r="AA22" s="104"/>
      <c r="AB22" s="105"/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/>
      <c r="AN22" s="105"/>
      <c r="AO22" s="150">
        <v>0</v>
      </c>
      <c r="AP22" s="104"/>
      <c r="AQ22" s="105"/>
      <c r="AR22" s="150">
        <v>0</v>
      </c>
      <c r="AS22" s="104"/>
      <c r="AT22" s="105"/>
      <c r="AU22" s="150">
        <v>0</v>
      </c>
      <c r="AV22" s="104"/>
      <c r="AW22" s="105"/>
      <c r="AX22" s="150">
        <v>0</v>
      </c>
      <c r="AY22" s="104">
        <v>0</v>
      </c>
      <c r="AZ22" s="105">
        <v>0</v>
      </c>
      <c r="BA22" s="150">
        <v>0</v>
      </c>
    </row>
    <row r="23" spans="1:53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>
        <v>0</v>
      </c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50">
        <v>0</v>
      </c>
      <c r="AD23" s="104"/>
      <c r="AE23" s="105"/>
      <c r="AF23" s="150">
        <v>0</v>
      </c>
      <c r="AG23" s="104"/>
      <c r="AH23" s="105"/>
      <c r="AI23" s="150">
        <v>0</v>
      </c>
      <c r="AJ23" s="104"/>
      <c r="AK23" s="105"/>
      <c r="AL23" s="150">
        <v>0</v>
      </c>
      <c r="AM23" s="104"/>
      <c r="AN23" s="105"/>
      <c r="AO23" s="150">
        <v>0</v>
      </c>
      <c r="AP23" s="104"/>
      <c r="AQ23" s="105"/>
      <c r="AR23" s="150">
        <v>0</v>
      </c>
      <c r="AS23" s="104"/>
      <c r="AT23" s="105"/>
      <c r="AU23" s="150">
        <v>0</v>
      </c>
      <c r="AV23" s="104"/>
      <c r="AW23" s="105"/>
      <c r="AX23" s="150">
        <v>0</v>
      </c>
      <c r="AY23" s="104">
        <v>0</v>
      </c>
      <c r="AZ23" s="105">
        <v>100</v>
      </c>
      <c r="BA23" s="150">
        <v>100</v>
      </c>
    </row>
    <row r="24" spans="1:53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12599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18799</v>
      </c>
      <c r="N24" s="103">
        <v>0</v>
      </c>
      <c r="O24" s="104">
        <v>0</v>
      </c>
      <c r="P24" s="105">
        <v>0</v>
      </c>
      <c r="Q24" s="145">
        <v>0</v>
      </c>
      <c r="R24" s="104"/>
      <c r="S24" s="105"/>
      <c r="T24" s="145">
        <v>0</v>
      </c>
      <c r="U24" s="104"/>
      <c r="V24" s="105"/>
      <c r="W24" s="145">
        <v>0</v>
      </c>
      <c r="X24" s="104"/>
      <c r="Y24" s="105"/>
      <c r="Z24" s="145">
        <v>0</v>
      </c>
      <c r="AA24" s="104"/>
      <c r="AB24" s="105"/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/>
      <c r="AN24" s="105"/>
      <c r="AO24" s="150">
        <v>0</v>
      </c>
      <c r="AP24" s="104"/>
      <c r="AQ24" s="105"/>
      <c r="AR24" s="150">
        <v>0</v>
      </c>
      <c r="AS24" s="104"/>
      <c r="AT24" s="105"/>
      <c r="AU24" s="150">
        <v>0</v>
      </c>
      <c r="AV24" s="104"/>
      <c r="AW24" s="105"/>
      <c r="AX24" s="150">
        <v>0</v>
      </c>
      <c r="AY24" s="104">
        <v>0</v>
      </c>
      <c r="AZ24" s="105">
        <v>0</v>
      </c>
      <c r="BA24" s="150">
        <v>0</v>
      </c>
    </row>
    <row r="25" spans="1:53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>
        <v>0</v>
      </c>
      <c r="P25" s="105">
        <v>0</v>
      </c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50">
        <v>0</v>
      </c>
      <c r="AD25" s="104"/>
      <c r="AE25" s="105"/>
      <c r="AF25" s="150">
        <v>0</v>
      </c>
      <c r="AG25" s="104"/>
      <c r="AH25" s="105"/>
      <c r="AI25" s="150">
        <v>0</v>
      </c>
      <c r="AJ25" s="104"/>
      <c r="AK25" s="105"/>
      <c r="AL25" s="150">
        <v>0</v>
      </c>
      <c r="AM25" s="104"/>
      <c r="AN25" s="105"/>
      <c r="AO25" s="150">
        <v>0</v>
      </c>
      <c r="AP25" s="104"/>
      <c r="AQ25" s="105"/>
      <c r="AR25" s="150">
        <v>0</v>
      </c>
      <c r="AS25" s="104"/>
      <c r="AT25" s="105"/>
      <c r="AU25" s="150">
        <v>0</v>
      </c>
      <c r="AV25" s="104"/>
      <c r="AW25" s="105"/>
      <c r="AX25" s="150">
        <v>0</v>
      </c>
      <c r="AY25" s="104">
        <v>0</v>
      </c>
      <c r="AZ25" s="105">
        <v>0</v>
      </c>
      <c r="BA25" s="150">
        <v>0</v>
      </c>
    </row>
    <row r="26" spans="1:53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>
        <v>0</v>
      </c>
      <c r="P26" s="105">
        <v>0</v>
      </c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/>
      <c r="AN26" s="105"/>
      <c r="AO26" s="150">
        <v>0</v>
      </c>
      <c r="AP26" s="104"/>
      <c r="AQ26" s="105"/>
      <c r="AR26" s="150">
        <v>0</v>
      </c>
      <c r="AS26" s="104"/>
      <c r="AT26" s="105"/>
      <c r="AU26" s="150">
        <v>0</v>
      </c>
      <c r="AV26" s="104"/>
      <c r="AW26" s="105"/>
      <c r="AX26" s="150">
        <v>0</v>
      </c>
      <c r="AY26" s="104">
        <v>0</v>
      </c>
      <c r="AZ26" s="105">
        <v>0</v>
      </c>
      <c r="BA26" s="150">
        <v>0</v>
      </c>
    </row>
    <row r="27" spans="1:53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>
        <v>0</v>
      </c>
      <c r="P27" s="105">
        <v>0</v>
      </c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/>
      <c r="AN27" s="105"/>
      <c r="AO27" s="150">
        <v>0</v>
      </c>
      <c r="AP27" s="104"/>
      <c r="AQ27" s="105"/>
      <c r="AR27" s="150">
        <v>0</v>
      </c>
      <c r="AS27" s="104"/>
      <c r="AT27" s="105"/>
      <c r="AU27" s="150">
        <v>0</v>
      </c>
      <c r="AV27" s="104"/>
      <c r="AW27" s="105"/>
      <c r="AX27" s="150">
        <v>0</v>
      </c>
      <c r="AY27" s="104">
        <v>0</v>
      </c>
      <c r="AZ27" s="105">
        <v>0</v>
      </c>
      <c r="BA27" s="150">
        <v>0</v>
      </c>
    </row>
    <row r="28" spans="1:53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>
        <v>0</v>
      </c>
      <c r="P28" s="105">
        <v>0</v>
      </c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/>
      <c r="AN28" s="105"/>
      <c r="AO28" s="150">
        <v>0</v>
      </c>
      <c r="AP28" s="104"/>
      <c r="AQ28" s="105"/>
      <c r="AR28" s="150">
        <v>0</v>
      </c>
      <c r="AS28" s="104"/>
      <c r="AT28" s="105"/>
      <c r="AU28" s="150">
        <v>0</v>
      </c>
      <c r="AV28" s="104"/>
      <c r="AW28" s="105"/>
      <c r="AX28" s="150">
        <v>0</v>
      </c>
      <c r="AY28" s="104">
        <v>0</v>
      </c>
      <c r="AZ28" s="105">
        <v>0</v>
      </c>
      <c r="BA28" s="150">
        <v>0</v>
      </c>
    </row>
    <row r="29" spans="1:53" s="106" customFormat="1" ht="30.25" customHeight="1" x14ac:dyDescent="0.25">
      <c r="A29" s="194" t="s">
        <v>21</v>
      </c>
      <c r="B29" s="191">
        <v>52706</v>
      </c>
      <c r="C29" s="191">
        <v>11199</v>
      </c>
      <c r="D29" s="192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17979</v>
      </c>
      <c r="K29" s="100">
        <v>17979</v>
      </c>
      <c r="L29" s="199">
        <v>63905</v>
      </c>
      <c r="M29" s="193">
        <v>63905</v>
      </c>
      <c r="N29" s="200">
        <v>0</v>
      </c>
      <c r="O29" s="104">
        <v>0</v>
      </c>
      <c r="P29" s="105">
        <v>0</v>
      </c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/>
      <c r="Z29" s="145">
        <v>0</v>
      </c>
      <c r="AA29" s="104"/>
      <c r="AB29" s="105"/>
      <c r="AC29" s="150">
        <v>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/>
      <c r="AN29" s="105"/>
      <c r="AO29" s="150">
        <v>0</v>
      </c>
      <c r="AP29" s="104"/>
      <c r="AQ29" s="105"/>
      <c r="AR29" s="150">
        <v>0</v>
      </c>
      <c r="AS29" s="104"/>
      <c r="AT29" s="105"/>
      <c r="AU29" s="150">
        <v>0</v>
      </c>
      <c r="AV29" s="104"/>
      <c r="AW29" s="105"/>
      <c r="AX29" s="150">
        <v>0</v>
      </c>
      <c r="AY29" s="104">
        <v>0</v>
      </c>
      <c r="AZ29" s="105">
        <v>0</v>
      </c>
      <c r="BA29" s="150">
        <v>0</v>
      </c>
    </row>
    <row r="30" spans="1:53" s="106" customFormat="1" ht="30.25" customHeight="1" x14ac:dyDescent="0.25">
      <c r="A30" s="194"/>
      <c r="B30" s="191"/>
      <c r="C30" s="191"/>
      <c r="D30" s="192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99"/>
      <c r="M30" s="193"/>
      <c r="N30" s="200"/>
      <c r="O30" s="104">
        <v>0</v>
      </c>
      <c r="P30" s="105">
        <v>0</v>
      </c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50">
        <v>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/>
      <c r="AN30" s="105"/>
      <c r="AO30" s="150">
        <v>0</v>
      </c>
      <c r="AP30" s="104"/>
      <c r="AQ30" s="105"/>
      <c r="AR30" s="150">
        <v>0</v>
      </c>
      <c r="AS30" s="104"/>
      <c r="AT30" s="105"/>
      <c r="AU30" s="150">
        <v>0</v>
      </c>
      <c r="AV30" s="104"/>
      <c r="AW30" s="105"/>
      <c r="AX30" s="150">
        <v>0</v>
      </c>
      <c r="AY30" s="104">
        <v>0</v>
      </c>
      <c r="AZ30" s="105">
        <v>0</v>
      </c>
      <c r="BA30" s="150">
        <v>0</v>
      </c>
    </row>
    <row r="31" spans="1:53" s="106" customFormat="1" ht="30.25" customHeight="1" x14ac:dyDescent="0.25">
      <c r="A31" s="194"/>
      <c r="B31" s="191"/>
      <c r="C31" s="191"/>
      <c r="D31" s="192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99"/>
      <c r="M31" s="193"/>
      <c r="N31" s="200"/>
      <c r="O31" s="104">
        <v>0</v>
      </c>
      <c r="P31" s="105">
        <v>0</v>
      </c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/>
      <c r="AN31" s="105"/>
      <c r="AO31" s="150">
        <v>0</v>
      </c>
      <c r="AP31" s="104"/>
      <c r="AQ31" s="105"/>
      <c r="AR31" s="150">
        <v>0</v>
      </c>
      <c r="AS31" s="104"/>
      <c r="AT31" s="105"/>
      <c r="AU31" s="150">
        <v>0</v>
      </c>
      <c r="AV31" s="104"/>
      <c r="AW31" s="105"/>
      <c r="AX31" s="150">
        <v>0</v>
      </c>
      <c r="AY31" s="104">
        <v>0</v>
      </c>
      <c r="AZ31" s="105">
        <v>0</v>
      </c>
      <c r="BA31" s="150">
        <v>0</v>
      </c>
    </row>
    <row r="32" spans="1:53" s="106" customFormat="1" ht="30.25" customHeight="1" x14ac:dyDescent="0.25">
      <c r="A32" s="194"/>
      <c r="B32" s="191"/>
      <c r="C32" s="191"/>
      <c r="D32" s="192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99"/>
      <c r="M32" s="193"/>
      <c r="N32" s="200"/>
      <c r="O32" s="104">
        <v>0</v>
      </c>
      <c r="P32" s="105">
        <v>0</v>
      </c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/>
      <c r="AN32" s="105"/>
      <c r="AO32" s="150">
        <v>0</v>
      </c>
      <c r="AP32" s="104"/>
      <c r="AQ32" s="105"/>
      <c r="AR32" s="150">
        <v>0</v>
      </c>
      <c r="AS32" s="104"/>
      <c r="AT32" s="105"/>
      <c r="AU32" s="150">
        <v>0</v>
      </c>
      <c r="AV32" s="104"/>
      <c r="AW32" s="105"/>
      <c r="AX32" s="150">
        <v>0</v>
      </c>
      <c r="AY32" s="104">
        <v>0</v>
      </c>
      <c r="AZ32" s="105">
        <v>0</v>
      </c>
      <c r="BA32" s="150">
        <v>0</v>
      </c>
    </row>
    <row r="33" spans="1:53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/>
      <c r="G33" s="129">
        <v>0</v>
      </c>
      <c r="H33" s="129"/>
      <c r="I33" s="129" t="s">
        <v>96</v>
      </c>
      <c r="J33" s="132">
        <v>2392</v>
      </c>
      <c r="K33" s="100">
        <v>2392</v>
      </c>
      <c r="L33" s="101">
        <v>2392</v>
      </c>
      <c r="M33" s="102">
        <v>2392</v>
      </c>
      <c r="N33" s="103">
        <v>0</v>
      </c>
      <c r="O33" s="104">
        <v>0</v>
      </c>
      <c r="P33" s="105">
        <v>0</v>
      </c>
      <c r="Q33" s="145">
        <v>0</v>
      </c>
      <c r="R33" s="104"/>
      <c r="S33" s="105"/>
      <c r="T33" s="145">
        <v>0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/>
      <c r="AN33" s="105"/>
      <c r="AO33" s="150">
        <v>0</v>
      </c>
      <c r="AP33" s="104"/>
      <c r="AQ33" s="105"/>
      <c r="AR33" s="150">
        <v>0</v>
      </c>
      <c r="AS33" s="104"/>
      <c r="AT33" s="105"/>
      <c r="AU33" s="150">
        <v>0</v>
      </c>
      <c r="AV33" s="104"/>
      <c r="AW33" s="105"/>
      <c r="AX33" s="150">
        <v>0</v>
      </c>
      <c r="AY33" s="104">
        <v>0</v>
      </c>
      <c r="AZ33" s="105">
        <v>0</v>
      </c>
      <c r="BA33" s="150">
        <v>0</v>
      </c>
    </row>
    <row r="34" spans="1:53" s="106" customFormat="1" ht="30.25" customHeight="1" x14ac:dyDescent="0.25">
      <c r="A34" s="194" t="s">
        <v>23</v>
      </c>
      <c r="B34" s="191">
        <v>6137</v>
      </c>
      <c r="C34" s="191">
        <v>2838</v>
      </c>
      <c r="D34" s="192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3420</v>
      </c>
      <c r="K34" s="100">
        <v>3420</v>
      </c>
      <c r="L34" s="199">
        <v>8975</v>
      </c>
      <c r="M34" s="193">
        <v>8975</v>
      </c>
      <c r="N34" s="200">
        <v>0</v>
      </c>
      <c r="O34" s="104">
        <v>0</v>
      </c>
      <c r="P34" s="105">
        <v>0</v>
      </c>
      <c r="Q34" s="145">
        <v>0</v>
      </c>
      <c r="R34" s="104"/>
      <c r="S34" s="105"/>
      <c r="T34" s="145">
        <v>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/>
      <c r="AC34" s="150">
        <v>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/>
      <c r="AN34" s="105"/>
      <c r="AO34" s="150">
        <v>0</v>
      </c>
      <c r="AP34" s="104"/>
      <c r="AQ34" s="105"/>
      <c r="AR34" s="150">
        <v>0</v>
      </c>
      <c r="AS34" s="104"/>
      <c r="AT34" s="105"/>
      <c r="AU34" s="150">
        <v>0</v>
      </c>
      <c r="AV34" s="104"/>
      <c r="AW34" s="105"/>
      <c r="AX34" s="150">
        <v>0</v>
      </c>
      <c r="AY34" s="104">
        <v>0</v>
      </c>
      <c r="AZ34" s="105">
        <v>0</v>
      </c>
      <c r="BA34" s="150">
        <v>0</v>
      </c>
    </row>
    <row r="35" spans="1:53" s="106" customFormat="1" ht="30.25" customHeight="1" x14ac:dyDescent="0.25">
      <c r="A35" s="194"/>
      <c r="B35" s="191"/>
      <c r="C35" s="191"/>
      <c r="D35" s="192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99"/>
      <c r="M35" s="193"/>
      <c r="N35" s="200"/>
      <c r="O35" s="104">
        <v>0</v>
      </c>
      <c r="P35" s="105">
        <v>0</v>
      </c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50">
        <v>0</v>
      </c>
      <c r="AD35" s="104"/>
      <c r="AE35" s="105"/>
      <c r="AF35" s="150">
        <v>0</v>
      </c>
      <c r="AG35" s="104"/>
      <c r="AH35" s="105"/>
      <c r="AI35" s="150">
        <v>0</v>
      </c>
      <c r="AJ35" s="104"/>
      <c r="AK35" s="105"/>
      <c r="AL35" s="150">
        <v>0</v>
      </c>
      <c r="AM35" s="104"/>
      <c r="AN35" s="105"/>
      <c r="AO35" s="150">
        <v>0</v>
      </c>
      <c r="AP35" s="104"/>
      <c r="AQ35" s="105"/>
      <c r="AR35" s="150">
        <v>0</v>
      </c>
      <c r="AS35" s="104"/>
      <c r="AT35" s="105"/>
      <c r="AU35" s="150">
        <v>0</v>
      </c>
      <c r="AV35" s="104"/>
      <c r="AW35" s="105"/>
      <c r="AX35" s="150">
        <v>0</v>
      </c>
      <c r="AY35" s="104">
        <v>0</v>
      </c>
      <c r="AZ35" s="105">
        <v>0</v>
      </c>
      <c r="BA35" s="150">
        <v>0</v>
      </c>
    </row>
    <row r="36" spans="1:53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4400</v>
      </c>
      <c r="H36" s="129">
        <v>4400</v>
      </c>
      <c r="I36" s="129" t="s">
        <v>91</v>
      </c>
      <c r="J36" s="132">
        <v>2231</v>
      </c>
      <c r="K36" s="100">
        <v>2067</v>
      </c>
      <c r="L36" s="101">
        <v>6467</v>
      </c>
      <c r="M36" s="102">
        <v>6631</v>
      </c>
      <c r="N36" s="103">
        <v>164</v>
      </c>
      <c r="O36" s="104">
        <v>0</v>
      </c>
      <c r="P36" s="105">
        <v>164</v>
      </c>
      <c r="Q36" s="145">
        <v>164</v>
      </c>
      <c r="R36" s="104"/>
      <c r="S36" s="105"/>
      <c r="T36" s="145">
        <v>0</v>
      </c>
      <c r="U36" s="104"/>
      <c r="V36" s="105"/>
      <c r="W36" s="145">
        <v>0</v>
      </c>
      <c r="X36" s="104"/>
      <c r="Y36" s="105"/>
      <c r="Z36" s="145">
        <v>0</v>
      </c>
      <c r="AA36" s="104"/>
      <c r="AB36" s="105"/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/>
      <c r="AN36" s="105"/>
      <c r="AO36" s="150">
        <v>0</v>
      </c>
      <c r="AP36" s="104"/>
      <c r="AQ36" s="105"/>
      <c r="AR36" s="150">
        <v>0</v>
      </c>
      <c r="AS36" s="104"/>
      <c r="AT36" s="105"/>
      <c r="AU36" s="150">
        <v>0</v>
      </c>
      <c r="AV36" s="104"/>
      <c r="AW36" s="105"/>
      <c r="AX36" s="150">
        <v>0</v>
      </c>
      <c r="AY36" s="104">
        <v>0</v>
      </c>
      <c r="AZ36" s="105">
        <v>164</v>
      </c>
      <c r="BA36" s="150">
        <v>164</v>
      </c>
    </row>
    <row r="37" spans="1:53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1394</v>
      </c>
      <c r="K37" s="100">
        <v>1394</v>
      </c>
      <c r="L37" s="101">
        <v>6753</v>
      </c>
      <c r="M37" s="102">
        <v>6753</v>
      </c>
      <c r="N37" s="103">
        <v>0</v>
      </c>
      <c r="O37" s="104">
        <v>0</v>
      </c>
      <c r="P37" s="105">
        <v>0</v>
      </c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50">
        <v>0</v>
      </c>
      <c r="AD37" s="104"/>
      <c r="AE37" s="105"/>
      <c r="AF37" s="150">
        <v>0</v>
      </c>
      <c r="AG37" s="104"/>
      <c r="AH37" s="105"/>
      <c r="AI37" s="150">
        <v>0</v>
      </c>
      <c r="AJ37" s="104"/>
      <c r="AK37" s="105"/>
      <c r="AL37" s="150">
        <v>0</v>
      </c>
      <c r="AM37" s="104"/>
      <c r="AN37" s="105"/>
      <c r="AO37" s="150">
        <v>0</v>
      </c>
      <c r="AP37" s="104"/>
      <c r="AQ37" s="105"/>
      <c r="AR37" s="150">
        <v>0</v>
      </c>
      <c r="AS37" s="104"/>
      <c r="AT37" s="105"/>
      <c r="AU37" s="150">
        <v>0</v>
      </c>
      <c r="AV37" s="104"/>
      <c r="AW37" s="105"/>
      <c r="AX37" s="150">
        <v>0</v>
      </c>
      <c r="AY37" s="104">
        <v>0</v>
      </c>
      <c r="AZ37" s="105">
        <v>0</v>
      </c>
      <c r="BA37" s="150">
        <v>0</v>
      </c>
    </row>
    <row r="38" spans="1:53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>
        <v>0</v>
      </c>
      <c r="P38" s="105">
        <v>0</v>
      </c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50">
        <v>0</v>
      </c>
      <c r="AD38" s="104"/>
      <c r="AE38" s="105"/>
      <c r="AF38" s="150">
        <v>0</v>
      </c>
      <c r="AG38" s="104"/>
      <c r="AH38" s="105"/>
      <c r="AI38" s="150">
        <v>0</v>
      </c>
      <c r="AJ38" s="104"/>
      <c r="AK38" s="105"/>
      <c r="AL38" s="150">
        <v>0</v>
      </c>
      <c r="AM38" s="104"/>
      <c r="AN38" s="105"/>
      <c r="AO38" s="150">
        <v>0</v>
      </c>
      <c r="AP38" s="104"/>
      <c r="AQ38" s="105"/>
      <c r="AR38" s="150">
        <v>0</v>
      </c>
      <c r="AS38" s="104"/>
      <c r="AT38" s="105"/>
      <c r="AU38" s="150">
        <v>0</v>
      </c>
      <c r="AV38" s="104"/>
      <c r="AW38" s="105"/>
      <c r="AX38" s="150">
        <v>0</v>
      </c>
      <c r="AY38" s="104">
        <v>0</v>
      </c>
      <c r="AZ38" s="105">
        <v>0</v>
      </c>
      <c r="BA38" s="150">
        <v>0</v>
      </c>
    </row>
    <row r="39" spans="1:53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>
        <v>0</v>
      </c>
      <c r="P39" s="105">
        <v>0</v>
      </c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/>
      <c r="AN39" s="105"/>
      <c r="AO39" s="150">
        <v>0</v>
      </c>
      <c r="AP39" s="104"/>
      <c r="AQ39" s="105"/>
      <c r="AR39" s="150">
        <v>0</v>
      </c>
      <c r="AS39" s="104"/>
      <c r="AT39" s="105"/>
      <c r="AU39" s="150">
        <v>0</v>
      </c>
      <c r="AV39" s="104"/>
      <c r="AW39" s="105"/>
      <c r="AX39" s="150">
        <v>0</v>
      </c>
      <c r="AY39" s="104">
        <v>0</v>
      </c>
      <c r="AZ39" s="105">
        <v>0</v>
      </c>
      <c r="BA39" s="150">
        <v>0</v>
      </c>
    </row>
    <row r="40" spans="1:53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2719</v>
      </c>
      <c r="K40" s="100">
        <v>2719</v>
      </c>
      <c r="L40" s="101">
        <v>16515</v>
      </c>
      <c r="M40" s="102">
        <v>16515</v>
      </c>
      <c r="N40" s="103">
        <v>0</v>
      </c>
      <c r="O40" s="104">
        <v>0</v>
      </c>
      <c r="P40" s="105">
        <v>0</v>
      </c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/>
      <c r="AN40" s="105"/>
      <c r="AO40" s="150">
        <v>0</v>
      </c>
      <c r="AP40" s="104"/>
      <c r="AQ40" s="105"/>
      <c r="AR40" s="150">
        <v>0</v>
      </c>
      <c r="AS40" s="104"/>
      <c r="AT40" s="105"/>
      <c r="AU40" s="150">
        <v>0</v>
      </c>
      <c r="AV40" s="104"/>
      <c r="AW40" s="105"/>
      <c r="AX40" s="150">
        <v>0</v>
      </c>
      <c r="AY40" s="104">
        <v>0</v>
      </c>
      <c r="AZ40" s="105">
        <v>0</v>
      </c>
      <c r="BA40" s="150">
        <v>0</v>
      </c>
    </row>
    <row r="41" spans="1:53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/>
      <c r="L41" s="101">
        <v>1592</v>
      </c>
      <c r="M41" s="102">
        <v>1592</v>
      </c>
      <c r="N41" s="103">
        <v>0</v>
      </c>
      <c r="O41" s="104">
        <v>0</v>
      </c>
      <c r="P41" s="105">
        <v>0</v>
      </c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50">
        <v>0</v>
      </c>
      <c r="AD41" s="104"/>
      <c r="AE41" s="105"/>
      <c r="AF41" s="150">
        <v>0</v>
      </c>
      <c r="AG41" s="104"/>
      <c r="AH41" s="105"/>
      <c r="AI41" s="150">
        <v>0</v>
      </c>
      <c r="AJ41" s="104"/>
      <c r="AK41" s="105"/>
      <c r="AL41" s="150">
        <v>0</v>
      </c>
      <c r="AM41" s="104"/>
      <c r="AN41" s="105"/>
      <c r="AO41" s="150">
        <v>0</v>
      </c>
      <c r="AP41" s="104"/>
      <c r="AQ41" s="105"/>
      <c r="AR41" s="150">
        <v>0</v>
      </c>
      <c r="AS41" s="104"/>
      <c r="AT41" s="105"/>
      <c r="AU41" s="150">
        <v>0</v>
      </c>
      <c r="AV41" s="104"/>
      <c r="AW41" s="105"/>
      <c r="AX41" s="150">
        <v>0</v>
      </c>
      <c r="AY41" s="104">
        <v>0</v>
      </c>
      <c r="AZ41" s="105">
        <v>0</v>
      </c>
      <c r="BA41" s="150">
        <v>0</v>
      </c>
    </row>
    <row r="42" spans="1:53" s="106" customFormat="1" ht="30.25" customHeight="1" x14ac:dyDescent="0.25">
      <c r="A42" s="128" t="s">
        <v>28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>
        <v>0</v>
      </c>
      <c r="P42" s="105">
        <v>0</v>
      </c>
      <c r="Q42" s="145">
        <v>0</v>
      </c>
      <c r="R42" s="104"/>
      <c r="S42" s="105"/>
      <c r="T42" s="145">
        <v>0</v>
      </c>
      <c r="U42" s="104"/>
      <c r="V42" s="105"/>
      <c r="W42" s="145">
        <v>0</v>
      </c>
      <c r="X42" s="104"/>
      <c r="Y42" s="105"/>
      <c r="Z42" s="145">
        <v>0</v>
      </c>
      <c r="AA42" s="104"/>
      <c r="AB42" s="105"/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/>
      <c r="AN42" s="105"/>
      <c r="AO42" s="150">
        <v>0</v>
      </c>
      <c r="AP42" s="104"/>
      <c r="AQ42" s="105"/>
      <c r="AR42" s="150">
        <v>0</v>
      </c>
      <c r="AS42" s="104"/>
      <c r="AT42" s="105"/>
      <c r="AU42" s="150">
        <v>0</v>
      </c>
      <c r="AV42" s="104"/>
      <c r="AW42" s="105"/>
      <c r="AX42" s="150">
        <v>0</v>
      </c>
      <c r="AY42" s="104">
        <v>0</v>
      </c>
      <c r="AZ42" s="105">
        <v>0</v>
      </c>
      <c r="BA42" s="150">
        <v>0</v>
      </c>
    </row>
    <row r="43" spans="1:53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34190</v>
      </c>
      <c r="H43" s="129">
        <v>34190</v>
      </c>
      <c r="I43" s="129" t="s">
        <v>112</v>
      </c>
      <c r="J43" s="132">
        <v>11000</v>
      </c>
      <c r="K43" s="100">
        <v>11000</v>
      </c>
      <c r="L43" s="101">
        <v>45190</v>
      </c>
      <c r="M43" s="102">
        <v>45190</v>
      </c>
      <c r="N43" s="103">
        <v>0</v>
      </c>
      <c r="O43" s="104">
        <v>0</v>
      </c>
      <c r="P43" s="105">
        <v>0</v>
      </c>
      <c r="Q43" s="145">
        <v>0</v>
      </c>
      <c r="R43" s="104"/>
      <c r="S43" s="105"/>
      <c r="T43" s="145">
        <v>0</v>
      </c>
      <c r="U43" s="104"/>
      <c r="V43" s="105"/>
      <c r="W43" s="145">
        <v>0</v>
      </c>
      <c r="X43" s="104"/>
      <c r="Y43" s="105"/>
      <c r="Z43" s="145">
        <v>0</v>
      </c>
      <c r="AA43" s="104"/>
      <c r="AB43" s="105"/>
      <c r="AC43" s="150">
        <v>0</v>
      </c>
      <c r="AD43" s="104"/>
      <c r="AE43" s="105"/>
      <c r="AF43" s="150">
        <v>0</v>
      </c>
      <c r="AG43" s="104"/>
      <c r="AH43" s="105"/>
      <c r="AI43" s="150">
        <v>0</v>
      </c>
      <c r="AJ43" s="104"/>
      <c r="AK43" s="105"/>
      <c r="AL43" s="150">
        <v>0</v>
      </c>
      <c r="AM43" s="104"/>
      <c r="AN43" s="105"/>
      <c r="AO43" s="150">
        <v>0</v>
      </c>
      <c r="AP43" s="104"/>
      <c r="AQ43" s="105"/>
      <c r="AR43" s="150">
        <v>0</v>
      </c>
      <c r="AS43" s="104"/>
      <c r="AT43" s="105"/>
      <c r="AU43" s="150">
        <v>0</v>
      </c>
      <c r="AV43" s="104"/>
      <c r="AW43" s="105"/>
      <c r="AX43" s="150">
        <v>0</v>
      </c>
      <c r="AY43" s="104">
        <v>0</v>
      </c>
      <c r="AZ43" s="105">
        <v>0</v>
      </c>
      <c r="BA43" s="150">
        <v>0</v>
      </c>
    </row>
    <row r="44" spans="1:53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74210</v>
      </c>
      <c r="K44" s="100">
        <v>73936</v>
      </c>
      <c r="L44" s="101">
        <v>378576</v>
      </c>
      <c r="M44" s="102">
        <v>378850</v>
      </c>
      <c r="N44" s="103">
        <v>274</v>
      </c>
      <c r="O44" s="104">
        <v>0</v>
      </c>
      <c r="P44" s="105">
        <v>274</v>
      </c>
      <c r="Q44" s="145">
        <v>274</v>
      </c>
      <c r="R44" s="104"/>
      <c r="S44" s="105"/>
      <c r="T44" s="145">
        <v>0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50">
        <v>0</v>
      </c>
      <c r="AD44" s="104"/>
      <c r="AE44" s="105"/>
      <c r="AF44" s="150">
        <v>0</v>
      </c>
      <c r="AG44" s="104"/>
      <c r="AH44" s="105"/>
      <c r="AI44" s="150">
        <v>0</v>
      </c>
      <c r="AJ44" s="104"/>
      <c r="AK44" s="105"/>
      <c r="AL44" s="150">
        <v>0</v>
      </c>
      <c r="AM44" s="104"/>
      <c r="AN44" s="105"/>
      <c r="AO44" s="150">
        <v>0</v>
      </c>
      <c r="AP44" s="104"/>
      <c r="AQ44" s="105"/>
      <c r="AR44" s="150">
        <v>0</v>
      </c>
      <c r="AS44" s="104"/>
      <c r="AT44" s="105"/>
      <c r="AU44" s="150">
        <v>0</v>
      </c>
      <c r="AV44" s="104"/>
      <c r="AW44" s="105"/>
      <c r="AX44" s="150">
        <v>0</v>
      </c>
      <c r="AY44" s="104">
        <v>0</v>
      </c>
      <c r="AZ44" s="105">
        <v>274</v>
      </c>
      <c r="BA44" s="150">
        <v>274</v>
      </c>
    </row>
    <row r="45" spans="1:53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164376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213056</v>
      </c>
      <c r="N45" s="103"/>
      <c r="O45" s="109">
        <v>-300</v>
      </c>
      <c r="P45" s="110"/>
      <c r="Q45" s="146"/>
      <c r="R45" s="109"/>
      <c r="S45" s="110"/>
      <c r="T45" s="146"/>
      <c r="U45" s="109"/>
      <c r="V45" s="110"/>
      <c r="W45" s="146"/>
      <c r="X45" s="109"/>
      <c r="Y45" s="110"/>
      <c r="Z45" s="146"/>
      <c r="AA45" s="109"/>
      <c r="AB45" s="110"/>
      <c r="AC45" s="151"/>
      <c r="AD45" s="109"/>
      <c r="AE45" s="110"/>
      <c r="AF45" s="151"/>
      <c r="AG45" s="109"/>
      <c r="AH45" s="110"/>
      <c r="AI45" s="151"/>
      <c r="AJ45" s="109"/>
      <c r="AK45" s="110"/>
      <c r="AL45" s="151"/>
      <c r="AM45" s="109"/>
      <c r="AN45" s="110"/>
      <c r="AO45" s="151"/>
      <c r="AP45" s="109"/>
      <c r="AQ45" s="110"/>
      <c r="AR45" s="151"/>
      <c r="AS45" s="109"/>
      <c r="AT45" s="110"/>
      <c r="AU45" s="151"/>
      <c r="AV45" s="109"/>
      <c r="AW45" s="110"/>
      <c r="AX45" s="151"/>
      <c r="AY45" s="109">
        <v>-300</v>
      </c>
      <c r="AZ45" s="148"/>
      <c r="BA45" s="146"/>
    </row>
    <row r="46" spans="1:53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999477</v>
      </c>
      <c r="H46" s="9">
        <v>833601</v>
      </c>
      <c r="I46" s="21" t="s">
        <v>117</v>
      </c>
      <c r="J46" s="9">
        <v>346453</v>
      </c>
      <c r="K46" s="9">
        <v>345845</v>
      </c>
      <c r="L46" s="9">
        <v>1344122</v>
      </c>
      <c r="M46" s="9">
        <v>1345930</v>
      </c>
      <c r="N46" s="35">
        <v>1808</v>
      </c>
      <c r="O46" s="97">
        <v>1500</v>
      </c>
      <c r="P46" s="97">
        <v>608</v>
      </c>
      <c r="Q46" s="97">
        <v>2108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1500</v>
      </c>
      <c r="AZ46" s="97">
        <v>608</v>
      </c>
      <c r="BA46" s="97">
        <v>2108</v>
      </c>
    </row>
    <row r="47" spans="1:53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9"/>
      <c r="AZ47" s="99"/>
      <c r="BA47" s="99"/>
    </row>
    <row r="48" spans="1:53" ht="20.05" customHeight="1" thickBot="1" x14ac:dyDescent="0.45">
      <c r="A48" s="189" t="s">
        <v>143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90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9"/>
      <c r="AZ48" s="99"/>
      <c r="BA48" s="99"/>
    </row>
    <row r="49" spans="1:53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2"/>
      <c r="AZ49" s="143"/>
      <c r="BA49" s="144"/>
    </row>
    <row r="50" spans="1:53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16835</v>
      </c>
      <c r="H50" s="129">
        <v>16635</v>
      </c>
      <c r="I50" s="129"/>
      <c r="J50" s="132">
        <v>0</v>
      </c>
      <c r="K50" s="107"/>
      <c r="L50" s="101">
        <v>16635</v>
      </c>
      <c r="M50" s="102">
        <v>16835</v>
      </c>
      <c r="N50" s="113"/>
      <c r="O50" s="104">
        <v>200</v>
      </c>
      <c r="P50" s="105"/>
      <c r="Q50" s="145">
        <v>200</v>
      </c>
      <c r="R50" s="104"/>
      <c r="S50" s="105"/>
      <c r="T50" s="145">
        <v>0</v>
      </c>
      <c r="U50" s="104"/>
      <c r="V50" s="105"/>
      <c r="W50" s="145">
        <v>0</v>
      </c>
      <c r="X50" s="104"/>
      <c r="Y50" s="105"/>
      <c r="Z50" s="145">
        <v>0</v>
      </c>
      <c r="AA50" s="104"/>
      <c r="AB50" s="105"/>
      <c r="AC50" s="150">
        <v>0</v>
      </c>
      <c r="AD50" s="104"/>
      <c r="AE50" s="105"/>
      <c r="AF50" s="150">
        <v>0</v>
      </c>
      <c r="AG50" s="105"/>
      <c r="AH50" s="105"/>
      <c r="AI50" s="105">
        <v>0</v>
      </c>
      <c r="AJ50" s="104"/>
      <c r="AK50" s="105"/>
      <c r="AL50" s="150">
        <v>0</v>
      </c>
      <c r="AM50" s="104">
        <v>0</v>
      </c>
      <c r="AN50" s="105"/>
      <c r="AO50" s="150">
        <v>0</v>
      </c>
      <c r="AP50" s="104">
        <v>0</v>
      </c>
      <c r="AQ50" s="105"/>
      <c r="AR50" s="150">
        <v>0</v>
      </c>
      <c r="AS50" s="105">
        <v>0</v>
      </c>
      <c r="AT50" s="105"/>
      <c r="AU50" s="105">
        <v>0</v>
      </c>
      <c r="AV50" s="105">
        <v>0</v>
      </c>
      <c r="AW50" s="105"/>
      <c r="AX50" s="105">
        <v>0</v>
      </c>
      <c r="AY50" s="104">
        <v>200</v>
      </c>
      <c r="AZ50" s="105">
        <v>0</v>
      </c>
      <c r="BA50" s="145">
        <v>200</v>
      </c>
    </row>
    <row r="51" spans="1:53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20200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20200</v>
      </c>
      <c r="N51" s="113"/>
      <c r="O51" s="109">
        <v>100</v>
      </c>
      <c r="P51" s="110"/>
      <c r="Q51" s="146">
        <v>100</v>
      </c>
      <c r="R51" s="109"/>
      <c r="S51" s="110"/>
      <c r="T51" s="146">
        <v>0</v>
      </c>
      <c r="U51" s="109"/>
      <c r="V51" s="110"/>
      <c r="W51" s="146">
        <v>0</v>
      </c>
      <c r="X51" s="109"/>
      <c r="Y51" s="110"/>
      <c r="Z51" s="146">
        <v>0</v>
      </c>
      <c r="AA51" s="109"/>
      <c r="AB51" s="110"/>
      <c r="AC51" s="151">
        <v>0</v>
      </c>
      <c r="AD51" s="109"/>
      <c r="AE51" s="110"/>
      <c r="AF51" s="151">
        <v>0</v>
      </c>
      <c r="AG51" s="110"/>
      <c r="AH51" s="110"/>
      <c r="AI51" s="110">
        <v>0</v>
      </c>
      <c r="AJ51" s="109">
        <v>0</v>
      </c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0</v>
      </c>
      <c r="AW51" s="110"/>
      <c r="AX51" s="110">
        <v>0</v>
      </c>
      <c r="AY51" s="109">
        <v>100</v>
      </c>
      <c r="AZ51" s="110">
        <v>0</v>
      </c>
      <c r="BA51" s="146">
        <v>100</v>
      </c>
    </row>
    <row r="52" spans="1:53" ht="35.5" customHeight="1" x14ac:dyDescent="0.25">
      <c r="A52" s="42" t="s">
        <v>128</v>
      </c>
      <c r="D52" s="31"/>
      <c r="E52" s="10"/>
      <c r="F52" s="49" t="s">
        <v>113</v>
      </c>
      <c r="G52" s="9">
        <v>164376</v>
      </c>
      <c r="H52" s="49"/>
      <c r="I52" s="50" t="s">
        <v>114</v>
      </c>
      <c r="J52" s="9">
        <v>48680</v>
      </c>
      <c r="K52" s="43"/>
      <c r="L52" s="21"/>
      <c r="M52" s="9">
        <v>213056</v>
      </c>
      <c r="N52" s="35">
        <v>213056</v>
      </c>
      <c r="O52" s="97">
        <v>300</v>
      </c>
      <c r="P52" s="97">
        <v>0</v>
      </c>
      <c r="Q52" s="97">
        <v>300</v>
      </c>
      <c r="R52" s="97">
        <v>0</v>
      </c>
      <c r="S52" s="97">
        <v>0</v>
      </c>
      <c r="T52" s="97">
        <v>0</v>
      </c>
      <c r="U52" s="97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300</v>
      </c>
      <c r="AZ52" s="97">
        <v>0</v>
      </c>
      <c r="BA52" s="97">
        <v>300</v>
      </c>
    </row>
    <row r="53" spans="1:53" ht="20.05" customHeight="1" x14ac:dyDescent="0.25">
      <c r="A53" s="202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</row>
    <row r="54" spans="1:53" ht="14.95" customHeight="1" x14ac:dyDescent="0.25">
      <c r="A54" s="201" t="s">
        <v>41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V54" s="186">
        <v>45026</v>
      </c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Z54" s="187"/>
      <c r="BA54" s="187"/>
    </row>
    <row r="55" spans="1:53" x14ac:dyDescent="0.25">
      <c r="H55" s="2"/>
      <c r="M55" s="154"/>
    </row>
    <row r="57" spans="1:53" x14ac:dyDescent="0.25">
      <c r="G57" s="2"/>
    </row>
    <row r="63" spans="1:53" x14ac:dyDescent="0.25">
      <c r="Q63" s="46"/>
    </row>
  </sheetData>
  <mergeCells count="42">
    <mergeCell ref="AM5:AO5"/>
    <mergeCell ref="AP5:AR5"/>
    <mergeCell ref="AS5:AU5"/>
    <mergeCell ref="AV5:AX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  <mergeCell ref="X5:Z5"/>
    <mergeCell ref="AA5:AC5"/>
    <mergeCell ref="AD5:AF5"/>
    <mergeCell ref="AG5:AI5"/>
    <mergeCell ref="AJ5:AL5"/>
    <mergeCell ref="V54:W54"/>
    <mergeCell ref="AZ54:BA54"/>
    <mergeCell ref="A1:BA2"/>
    <mergeCell ref="A48:M48"/>
    <mergeCell ref="C34:C35"/>
    <mergeCell ref="D34:D35"/>
    <mergeCell ref="M34:M35"/>
    <mergeCell ref="A29:A32"/>
    <mergeCell ref="D5:D7"/>
    <mergeCell ref="O5:Q5"/>
    <mergeCell ref="R5:T5"/>
    <mergeCell ref="U5:W5"/>
    <mergeCell ref="AY5:BA5"/>
    <mergeCell ref="L10:L12"/>
    <mergeCell ref="N10:N12"/>
    <mergeCell ref="M10:M12"/>
    <mergeCell ref="A10:A12"/>
    <mergeCell ref="B10:B12"/>
    <mergeCell ref="C10:C12"/>
    <mergeCell ref="D10:D12"/>
    <mergeCell ref="G4:M4"/>
  </mergeCells>
  <printOptions horizontalCentered="1"/>
  <pageMargins left="0" right="0" top="0.35433070866141736" bottom="0" header="0.31496062992125984" footer="0.31496062992125984"/>
  <pageSetup paperSize="9" scale="4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8"/>
  <sheetViews>
    <sheetView workbookViewId="0">
      <selection activeCell="F9" sqref="F9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2" t="s">
        <v>148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4"/>
      <c r="H4" s="205" t="s">
        <v>117</v>
      </c>
      <c r="I4" s="205"/>
      <c r="J4" s="205"/>
      <c r="K4" s="205"/>
      <c r="L4" s="205"/>
      <c r="M4" s="79"/>
    </row>
    <row r="5" spans="1:14" ht="31.25" x14ac:dyDescent="0.2">
      <c r="A5" s="13" t="s">
        <v>0</v>
      </c>
      <c r="B5" s="63" t="s">
        <v>131</v>
      </c>
      <c r="C5" s="64" t="s">
        <v>133</v>
      </c>
      <c r="D5" s="64" t="s">
        <v>134</v>
      </c>
      <c r="E5" s="67" t="s">
        <v>135</v>
      </c>
      <c r="F5" s="65" t="s">
        <v>132</v>
      </c>
      <c r="G5" s="66"/>
      <c r="H5" s="70" t="s">
        <v>131</v>
      </c>
      <c r="I5" s="71" t="s">
        <v>133</v>
      </c>
      <c r="J5" s="71" t="s">
        <v>134</v>
      </c>
      <c r="K5" s="72" t="s">
        <v>136</v>
      </c>
      <c r="L5" s="72" t="s">
        <v>132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84769</v>
      </c>
      <c r="E6" s="69">
        <v>25</v>
      </c>
      <c r="F6" s="8">
        <v>13806</v>
      </c>
      <c r="G6" s="68"/>
      <c r="H6" s="7" t="s">
        <v>44</v>
      </c>
      <c r="I6" s="20">
        <v>42200</v>
      </c>
      <c r="J6" s="20">
        <v>41910</v>
      </c>
      <c r="K6" s="69">
        <v>1</v>
      </c>
      <c r="L6" s="8">
        <v>289</v>
      </c>
      <c r="M6" s="90">
        <v>126679</v>
      </c>
      <c r="N6" s="2">
        <v>126679</v>
      </c>
    </row>
    <row r="7" spans="1:14" ht="25" customHeight="1" x14ac:dyDescent="0.25">
      <c r="A7" s="6" t="s">
        <v>3</v>
      </c>
      <c r="B7" s="7" t="s">
        <v>45</v>
      </c>
      <c r="C7" s="20">
        <v>3400</v>
      </c>
      <c r="D7" s="20">
        <v>3068</v>
      </c>
      <c r="E7" s="69">
        <v>1</v>
      </c>
      <c r="F7" s="8">
        <v>331</v>
      </c>
      <c r="G7" s="68"/>
      <c r="H7" s="7" t="s">
        <v>144</v>
      </c>
      <c r="I7" s="20">
        <v>800</v>
      </c>
      <c r="J7" s="20">
        <v>462</v>
      </c>
      <c r="K7" s="69"/>
      <c r="L7" s="8">
        <v>338</v>
      </c>
      <c r="M7" s="90">
        <v>3530</v>
      </c>
      <c r="N7" s="2"/>
    </row>
    <row r="8" spans="1:14" ht="25" customHeight="1" x14ac:dyDescent="0.25">
      <c r="A8" s="206" t="s">
        <v>4</v>
      </c>
      <c r="B8" s="7" t="s">
        <v>47</v>
      </c>
      <c r="C8" s="20">
        <v>138600</v>
      </c>
      <c r="D8" s="20">
        <v>129993</v>
      </c>
      <c r="E8" s="69">
        <v>1</v>
      </c>
      <c r="F8" s="8">
        <v>8606</v>
      </c>
      <c r="G8" s="33"/>
      <c r="H8" s="7" t="s">
        <v>48</v>
      </c>
      <c r="I8" s="20">
        <v>70400</v>
      </c>
      <c r="J8" s="20">
        <v>70335</v>
      </c>
      <c r="K8" s="69"/>
      <c r="L8" s="8">
        <v>65</v>
      </c>
      <c r="M8" s="203">
        <v>213997</v>
      </c>
      <c r="N8" s="2">
        <v>200328</v>
      </c>
    </row>
    <row r="9" spans="1:14" ht="25" customHeight="1" x14ac:dyDescent="0.25">
      <c r="A9" s="207"/>
      <c r="B9" s="7" t="s">
        <v>49</v>
      </c>
      <c r="C9" s="20">
        <v>5200</v>
      </c>
      <c r="D9" s="20">
        <v>5094</v>
      </c>
      <c r="E9" s="69"/>
      <c r="F9" s="8">
        <v>106</v>
      </c>
      <c r="G9" s="33"/>
      <c r="H9" s="7" t="s">
        <v>50</v>
      </c>
      <c r="I9" s="20">
        <v>1400</v>
      </c>
      <c r="J9" s="20">
        <v>1399</v>
      </c>
      <c r="K9" s="69"/>
      <c r="L9" s="8">
        <v>1</v>
      </c>
      <c r="M9" s="203"/>
      <c r="N9" s="2">
        <v>6493</v>
      </c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3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1327</v>
      </c>
      <c r="K11" s="69"/>
      <c r="L11" s="8">
        <v>873</v>
      </c>
      <c r="M11" s="90">
        <v>5722</v>
      </c>
      <c r="N11" s="2">
        <v>5722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7400</v>
      </c>
      <c r="D16" s="20">
        <v>7369</v>
      </c>
      <c r="E16" s="69"/>
      <c r="F16" s="8">
        <v>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7594</v>
      </c>
      <c r="K20" s="69">
        <v>16</v>
      </c>
      <c r="L20" s="8">
        <v>1190</v>
      </c>
      <c r="M20" s="90">
        <v>21936</v>
      </c>
      <c r="N20" s="2">
        <v>21936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13000</v>
      </c>
      <c r="D22" s="20">
        <v>12599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18799</v>
      </c>
      <c r="N22" s="2">
        <v>18799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68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17979</v>
      </c>
      <c r="K27" s="69">
        <v>3</v>
      </c>
      <c r="L27" s="8">
        <v>1418</v>
      </c>
      <c r="M27" s="203">
        <v>63905</v>
      </c>
      <c r="N27" s="2">
        <v>54514</v>
      </c>
    </row>
    <row r="28" spans="1:14" ht="25" customHeight="1" x14ac:dyDescent="0.25">
      <c r="A28" s="168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203"/>
      <c r="N28" s="2">
        <v>800</v>
      </c>
    </row>
    <row r="29" spans="1:14" ht="25" customHeight="1" x14ac:dyDescent="0.25">
      <c r="A29" s="168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203"/>
      <c r="N29" s="2">
        <v>8199</v>
      </c>
    </row>
    <row r="30" spans="1:14" ht="25" customHeight="1" x14ac:dyDescent="0.25">
      <c r="A30" s="168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203"/>
      <c r="N30" s="2">
        <v>392</v>
      </c>
    </row>
    <row r="31" spans="1:14" ht="25" customHeight="1" x14ac:dyDescent="0.25">
      <c r="A31" s="6" t="s">
        <v>22</v>
      </c>
      <c r="B31" s="7"/>
      <c r="C31" s="20"/>
      <c r="D31" s="20">
        <v>0</v>
      </c>
      <c r="E31" s="69"/>
      <c r="F31" s="8">
        <v>0</v>
      </c>
      <c r="G31" s="33"/>
      <c r="H31" s="7" t="s">
        <v>96</v>
      </c>
      <c r="I31" s="20">
        <v>2800</v>
      </c>
      <c r="J31" s="20">
        <v>2392</v>
      </c>
      <c r="K31" s="69">
        <v>4</v>
      </c>
      <c r="L31" s="8">
        <v>404</v>
      </c>
      <c r="M31" s="90">
        <v>2392</v>
      </c>
      <c r="N31" s="2">
        <v>2392</v>
      </c>
    </row>
    <row r="32" spans="1:14" ht="25" customHeight="1" x14ac:dyDescent="0.25">
      <c r="A32" s="168" t="s">
        <v>23</v>
      </c>
      <c r="B32" s="7" t="s">
        <v>92</v>
      </c>
      <c r="C32" s="20">
        <v>4200</v>
      </c>
      <c r="D32" s="20">
        <v>4155</v>
      </c>
      <c r="E32" s="69"/>
      <c r="F32" s="8">
        <v>45</v>
      </c>
      <c r="G32" s="33"/>
      <c r="H32" s="7" t="s">
        <v>93</v>
      </c>
      <c r="I32" s="20">
        <v>3800</v>
      </c>
      <c r="J32" s="20">
        <v>3420</v>
      </c>
      <c r="K32" s="69"/>
      <c r="L32" s="8">
        <v>380</v>
      </c>
      <c r="M32" s="203">
        <v>8975</v>
      </c>
      <c r="N32" s="2">
        <v>7575</v>
      </c>
    </row>
    <row r="33" spans="1:14" ht="25" customHeight="1" x14ac:dyDescent="0.25">
      <c r="A33" s="168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203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6400</v>
      </c>
      <c r="D34" s="20">
        <v>4400</v>
      </c>
      <c r="E34" s="69"/>
      <c r="F34" s="8">
        <v>2000</v>
      </c>
      <c r="G34" s="33"/>
      <c r="H34" s="7" t="s">
        <v>91</v>
      </c>
      <c r="I34" s="20">
        <v>2400</v>
      </c>
      <c r="J34" s="20">
        <v>2231</v>
      </c>
      <c r="K34" s="69">
        <v>1</v>
      </c>
      <c r="L34" s="8">
        <v>168</v>
      </c>
      <c r="M34" s="90">
        <v>6631</v>
      </c>
      <c r="N34" s="2">
        <v>6631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1394</v>
      </c>
      <c r="K35" s="69">
        <v>3</v>
      </c>
      <c r="L35" s="8">
        <v>203</v>
      </c>
      <c r="M35" s="90">
        <v>6753</v>
      </c>
      <c r="N35" s="2">
        <v>6753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2719</v>
      </c>
      <c r="K38" s="69"/>
      <c r="L38" s="8">
        <v>1281</v>
      </c>
      <c r="M38" s="90">
        <v>16515</v>
      </c>
      <c r="N38" s="2">
        <v>16515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28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>
        <v>18645</v>
      </c>
    </row>
    <row r="41" spans="1:14" ht="25" customHeight="1" x14ac:dyDescent="0.25">
      <c r="A41" s="6" t="s">
        <v>29</v>
      </c>
      <c r="B41" s="7" t="s">
        <v>111</v>
      </c>
      <c r="C41" s="20">
        <v>34800</v>
      </c>
      <c r="D41" s="20">
        <v>34190</v>
      </c>
      <c r="E41" s="69">
        <v>5</v>
      </c>
      <c r="F41" s="8">
        <v>605</v>
      </c>
      <c r="G41" s="33"/>
      <c r="H41" s="7" t="s">
        <v>112</v>
      </c>
      <c r="I41" s="20">
        <v>11600</v>
      </c>
      <c r="J41" s="20">
        <v>11000</v>
      </c>
      <c r="K41" s="69"/>
      <c r="L41" s="8">
        <v>600</v>
      </c>
      <c r="M41" s="90">
        <v>45190</v>
      </c>
      <c r="N41" s="2">
        <v>45190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74210</v>
      </c>
      <c r="K42" s="69"/>
      <c r="L42" s="8">
        <v>2590</v>
      </c>
      <c r="M42" s="90">
        <v>378850</v>
      </c>
      <c r="N42" s="2">
        <v>378850</v>
      </c>
    </row>
    <row r="43" spans="1:14" ht="25" customHeight="1" x14ac:dyDescent="0.25">
      <c r="A43" s="6" t="s">
        <v>127</v>
      </c>
      <c r="B43" s="7" t="s">
        <v>137</v>
      </c>
      <c r="C43" s="20">
        <v>164376</v>
      </c>
      <c r="D43" s="20">
        <v>164376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213056</v>
      </c>
      <c r="N43" s="2">
        <v>213056</v>
      </c>
    </row>
    <row r="44" spans="1:14" ht="39.9" customHeight="1" x14ac:dyDescent="0.2">
      <c r="A44" s="21" t="s">
        <v>33</v>
      </c>
      <c r="B44" s="21" t="s">
        <v>42</v>
      </c>
      <c r="C44" s="9">
        <v>1027936</v>
      </c>
      <c r="D44" s="9">
        <v>999477</v>
      </c>
      <c r="E44" s="9">
        <v>192</v>
      </c>
      <c r="F44" s="9">
        <v>28267</v>
      </c>
      <c r="G44" s="73"/>
      <c r="H44" s="74" t="s">
        <v>117</v>
      </c>
      <c r="I44" s="75">
        <v>359800</v>
      </c>
      <c r="J44" s="75">
        <v>346453</v>
      </c>
      <c r="K44" s="75">
        <v>44</v>
      </c>
      <c r="L44" s="75">
        <v>13303</v>
      </c>
      <c r="M44" s="90">
        <v>1345930</v>
      </c>
      <c r="N44" s="2">
        <v>1345930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>
        <v>0</v>
      </c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37035</v>
      </c>
      <c r="E48" s="85"/>
      <c r="F48" s="85">
        <v>164376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16835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20200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201" t="s">
        <v>41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153"/>
    </row>
    <row r="53" spans="1:13" ht="20.05" customHeight="1" x14ac:dyDescent="0.25">
      <c r="D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8" spans="1:13" x14ac:dyDescent="0.25">
      <c r="E58" s="2"/>
    </row>
  </sheetData>
  <mergeCells count="10">
    <mergeCell ref="A32:A33"/>
    <mergeCell ref="M32:M33"/>
    <mergeCell ref="A52:L52"/>
    <mergeCell ref="A2:M2"/>
    <mergeCell ref="B4:F4"/>
    <mergeCell ref="H4:L4"/>
    <mergeCell ref="M8:M10"/>
    <mergeCell ref="A27:A30"/>
    <mergeCell ref="M27:M30"/>
    <mergeCell ref="A8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O56"/>
  <sheetViews>
    <sheetView tabSelected="1" topLeftCell="A7" workbookViewId="0">
      <selection activeCell="J7" sqref="J7"/>
    </sheetView>
  </sheetViews>
  <sheetFormatPr baseColWidth="10" defaultColWidth="9" defaultRowHeight="13.6" x14ac:dyDescent="0.25"/>
  <cols>
    <col min="1" max="1" width="34.62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2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5" ht="25.15" customHeight="1" x14ac:dyDescent="0.25"/>
    <row r="2" spans="1:15" ht="39.9" customHeight="1" x14ac:dyDescent="0.2">
      <c r="A2" s="162" t="s">
        <v>138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5" ht="30.25" customHeight="1" x14ac:dyDescent="0.25">
      <c r="A3" s="10"/>
      <c r="B3" s="11" t="s">
        <v>34</v>
      </c>
      <c r="C3" s="11" t="s">
        <v>36</v>
      </c>
      <c r="D3" s="169" t="s">
        <v>126</v>
      </c>
      <c r="E3" s="10"/>
      <c r="F3" s="10"/>
      <c r="G3" s="10"/>
      <c r="H3" s="10"/>
      <c r="I3" s="10"/>
      <c r="J3" s="10"/>
    </row>
    <row r="4" spans="1:15" ht="30.25" customHeight="1" thickBot="1" x14ac:dyDescent="0.3">
      <c r="A4" s="10"/>
      <c r="B4" s="11"/>
      <c r="C4" s="11"/>
      <c r="D4" s="211"/>
      <c r="E4" s="10"/>
      <c r="F4" s="10"/>
      <c r="G4" s="10"/>
      <c r="H4" s="10"/>
      <c r="I4" s="10"/>
      <c r="J4" s="10"/>
      <c r="L4" s="214" t="s">
        <v>139</v>
      </c>
      <c r="M4" s="214"/>
      <c r="N4" s="214"/>
    </row>
    <row r="5" spans="1:15" ht="30.75" customHeight="1" x14ac:dyDescent="0.25">
      <c r="A5" s="36" t="s">
        <v>0</v>
      </c>
      <c r="B5" s="37" t="s">
        <v>1</v>
      </c>
      <c r="C5" s="38" t="s">
        <v>1</v>
      </c>
      <c r="D5" s="211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141</v>
      </c>
      <c r="M5" s="94" t="s">
        <v>140</v>
      </c>
      <c r="N5" s="94" t="s">
        <v>37</v>
      </c>
    </row>
    <row r="6" spans="1:15" ht="25" customHeight="1" x14ac:dyDescent="0.25">
      <c r="A6" s="6" t="s">
        <v>2</v>
      </c>
      <c r="B6" s="7">
        <v>98128</v>
      </c>
      <c r="C6" s="69">
        <v>28081</v>
      </c>
      <c r="D6" s="161">
        <v>126209</v>
      </c>
      <c r="E6" s="39"/>
      <c r="F6" s="17" t="s">
        <v>43</v>
      </c>
      <c r="G6" s="33">
        <v>166957</v>
      </c>
      <c r="H6" s="19" t="s">
        <v>44</v>
      </c>
      <c r="I6" s="18">
        <v>66250</v>
      </c>
      <c r="J6" s="59">
        <v>233207</v>
      </c>
      <c r="L6" s="92">
        <v>0.28408238174668854</v>
      </c>
      <c r="M6" s="92">
        <v>0.19122362917913829</v>
      </c>
      <c r="N6" s="92">
        <v>4.9222470707986299E-2</v>
      </c>
      <c r="O6" s="2"/>
    </row>
    <row r="7" spans="1:15" ht="25" customHeight="1" x14ac:dyDescent="0.25">
      <c r="A7" s="6" t="s">
        <v>3</v>
      </c>
      <c r="B7" s="159">
        <v>3530</v>
      </c>
      <c r="C7" s="160">
        <v>0</v>
      </c>
      <c r="D7" s="9">
        <v>3530</v>
      </c>
      <c r="E7" s="10"/>
      <c r="F7" s="17" t="s">
        <v>145</v>
      </c>
      <c r="G7" s="33">
        <v>3068</v>
      </c>
      <c r="H7" s="19" t="s">
        <v>144</v>
      </c>
      <c r="I7" s="18">
        <v>462</v>
      </c>
      <c r="J7" s="59">
        <v>3530</v>
      </c>
      <c r="L7" s="92">
        <v>0.13087818696883852</v>
      </c>
      <c r="M7" s="92">
        <v>1.3335142140492361E-3</v>
      </c>
      <c r="N7" s="92">
        <v>3.4325707874852335E-4</v>
      </c>
      <c r="O7" s="2"/>
    </row>
    <row r="8" spans="1:15" ht="25" customHeight="1" x14ac:dyDescent="0.25">
      <c r="A8" s="206" t="s">
        <v>4</v>
      </c>
      <c r="B8" s="215">
        <v>162362</v>
      </c>
      <c r="C8" s="218">
        <v>50535</v>
      </c>
      <c r="D8" s="164">
        <v>212897</v>
      </c>
      <c r="E8" s="10"/>
      <c r="F8" s="17" t="s">
        <v>47</v>
      </c>
      <c r="G8" s="33">
        <v>212181</v>
      </c>
      <c r="H8" s="19" t="s">
        <v>48</v>
      </c>
      <c r="I8" s="18">
        <v>94675</v>
      </c>
      <c r="J8" s="210">
        <v>320525</v>
      </c>
      <c r="L8" s="209">
        <v>0.30909913423289914</v>
      </c>
      <c r="M8" s="209">
        <v>0.28596663905349357</v>
      </c>
      <c r="N8" s="209">
        <v>7.3610068874309958E-2</v>
      </c>
    </row>
    <row r="9" spans="1:15" ht="25" customHeight="1" x14ac:dyDescent="0.25">
      <c r="A9" s="207"/>
      <c r="B9" s="216"/>
      <c r="C9" s="219"/>
      <c r="D9" s="164"/>
      <c r="E9" s="10"/>
      <c r="F9" s="17" t="s">
        <v>49</v>
      </c>
      <c r="G9" s="33">
        <v>5094</v>
      </c>
      <c r="H9" s="19" t="s">
        <v>50</v>
      </c>
      <c r="I9" s="18">
        <v>1399</v>
      </c>
      <c r="J9" s="210"/>
      <c r="L9" s="209"/>
      <c r="M9" s="209"/>
      <c r="N9" s="209"/>
    </row>
    <row r="10" spans="1:15" ht="25" customHeight="1" x14ac:dyDescent="0.25">
      <c r="A10" s="208"/>
      <c r="B10" s="217"/>
      <c r="C10" s="220"/>
      <c r="D10" s="164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0"/>
      <c r="L10" s="209"/>
      <c r="M10" s="209"/>
      <c r="N10" s="209"/>
    </row>
    <row r="11" spans="1:15" ht="25" customHeight="1" x14ac:dyDescent="0.25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1327</v>
      </c>
      <c r="J11" s="59">
        <v>5722</v>
      </c>
      <c r="L11" s="92">
        <v>0.23191191890947221</v>
      </c>
      <c r="M11" s="92">
        <v>3.830245372388174E-3</v>
      </c>
      <c r="N11" s="92">
        <v>9.8593537553958973E-4</v>
      </c>
    </row>
    <row r="12" spans="1:15" ht="25" customHeight="1" x14ac:dyDescent="0.25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5.1175772759941467E-3</v>
      </c>
      <c r="N12" s="92">
        <v>1.3173047632492033E-3</v>
      </c>
    </row>
    <row r="13" spans="1:15" ht="25" customHeight="1" x14ac:dyDescent="0.25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2.8892807971066781E-3</v>
      </c>
      <c r="N13" s="92">
        <v>7.4372367062180056E-4</v>
      </c>
    </row>
    <row r="14" spans="1:15" ht="25" customHeight="1" x14ac:dyDescent="0.25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2.340865860592923E-3</v>
      </c>
      <c r="N14" s="92">
        <v>6.0255733953474546E-4</v>
      </c>
    </row>
    <row r="15" spans="1:15" ht="25" customHeight="1" x14ac:dyDescent="0.25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2.3091155221631795E-3</v>
      </c>
      <c r="N15" s="92">
        <v>5.9438455194549494E-4</v>
      </c>
    </row>
    <row r="16" spans="1:15" ht="25" customHeight="1" x14ac:dyDescent="0.25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1.0875934109388575E-2</v>
      </c>
      <c r="N16" s="92">
        <v>2.7995512396632814E-3</v>
      </c>
    </row>
    <row r="17" spans="1:14" ht="25" customHeight="1" x14ac:dyDescent="0.25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2.3091155221631795E-3</v>
      </c>
      <c r="N17" s="92">
        <v>5.9438455194549494E-4</v>
      </c>
    </row>
    <row r="18" spans="1:14" ht="25" customHeight="1" x14ac:dyDescent="0.25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3.4463549168285454E-3</v>
      </c>
      <c r="N18" s="92">
        <v>8.8711894377865115E-4</v>
      </c>
    </row>
    <row r="19" spans="1:14" ht="25" customHeight="1" x14ac:dyDescent="0.25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5.6688786069106056E-3</v>
      </c>
      <c r="N19" s="92">
        <v>1.45921407502619E-3</v>
      </c>
    </row>
    <row r="20" spans="1:14" ht="25" customHeight="1" x14ac:dyDescent="0.25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7594</v>
      </c>
      <c r="J20" s="59">
        <v>21936</v>
      </c>
      <c r="L20" s="92">
        <v>0.34618891320204231</v>
      </c>
      <c r="M20" s="92">
        <v>2.1919279094133982E-2</v>
      </c>
      <c r="N20" s="92">
        <v>5.6421953593426104E-3</v>
      </c>
    </row>
    <row r="21" spans="1:14" ht="25" customHeight="1" x14ac:dyDescent="0.25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2.4586307522232453E-2</v>
      </c>
      <c r="N21" s="92">
        <v>6.3287095168396571E-3</v>
      </c>
    </row>
    <row r="22" spans="1:14" ht="25" customHeight="1" x14ac:dyDescent="0.25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12599</v>
      </c>
      <c r="H22" s="19" t="s">
        <v>78</v>
      </c>
      <c r="I22" s="18">
        <v>6200</v>
      </c>
      <c r="J22" s="59">
        <v>18799</v>
      </c>
      <c r="L22" s="92">
        <v>0.32980477684983245</v>
      </c>
      <c r="M22" s="92">
        <v>1.7895645296764639E-2</v>
      </c>
      <c r="N22" s="92">
        <v>4.6064802775775855E-3</v>
      </c>
    </row>
    <row r="23" spans="1:14" ht="25" customHeight="1" x14ac:dyDescent="0.25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2.0790698882676727E-2</v>
      </c>
      <c r="N23" s="92">
        <v>5.3516899095792502E-3</v>
      </c>
    </row>
    <row r="24" spans="1:14" ht="25" customHeight="1" x14ac:dyDescent="0.25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5.7727888054079487E-4</v>
      </c>
      <c r="N24" s="92">
        <v>1.4859613798637374E-4</v>
      </c>
    </row>
    <row r="25" spans="1:14" ht="25" customHeight="1" x14ac:dyDescent="0.25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5.7727888054079487E-4</v>
      </c>
      <c r="N25" s="92">
        <v>1.4859613798637374E-4</v>
      </c>
    </row>
    <row r="26" spans="1:14" ht="25" customHeight="1" x14ac:dyDescent="0.25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2.8863944027039744E-3</v>
      </c>
      <c r="N26" s="92">
        <v>7.4298068993186865E-4</v>
      </c>
    </row>
    <row r="27" spans="1:14" ht="25" customHeight="1" x14ac:dyDescent="0.25">
      <c r="A27" s="168" t="s">
        <v>21</v>
      </c>
      <c r="B27" s="166">
        <v>52706</v>
      </c>
      <c r="C27" s="167">
        <v>11199</v>
      </c>
      <c r="D27" s="165">
        <v>63905</v>
      </c>
      <c r="E27" s="10"/>
      <c r="F27" s="17" t="s">
        <v>87</v>
      </c>
      <c r="G27" s="33">
        <v>36535</v>
      </c>
      <c r="H27" s="19" t="s">
        <v>88</v>
      </c>
      <c r="I27" s="18">
        <v>17979</v>
      </c>
      <c r="J27" s="210">
        <v>63905</v>
      </c>
      <c r="L27" s="209">
        <v>0.31562475549644003</v>
      </c>
      <c r="M27" s="209">
        <v>5.8218575102539159E-2</v>
      </c>
      <c r="N27" s="209">
        <v>1.4985920515925791E-2</v>
      </c>
    </row>
    <row r="28" spans="1:14" ht="25" customHeight="1" x14ac:dyDescent="0.25">
      <c r="A28" s="168"/>
      <c r="B28" s="166"/>
      <c r="C28" s="167"/>
      <c r="D28" s="16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10"/>
      <c r="L28" s="209"/>
      <c r="M28" s="209"/>
      <c r="N28" s="209"/>
    </row>
    <row r="29" spans="1:14" ht="25" customHeight="1" x14ac:dyDescent="0.25">
      <c r="A29" s="168"/>
      <c r="B29" s="166"/>
      <c r="C29" s="167"/>
      <c r="D29" s="16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10"/>
      <c r="L29" s="209"/>
      <c r="M29" s="209"/>
      <c r="N29" s="209"/>
    </row>
    <row r="30" spans="1:14" ht="25" customHeight="1" x14ac:dyDescent="0.25">
      <c r="A30" s="168"/>
      <c r="B30" s="166"/>
      <c r="C30" s="167"/>
      <c r="D30" s="16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10"/>
      <c r="L30" s="209"/>
      <c r="M30" s="209"/>
      <c r="N30" s="209"/>
    </row>
    <row r="31" spans="1:14" ht="25" customHeight="1" x14ac:dyDescent="0.25">
      <c r="A31" s="6" t="s">
        <v>22</v>
      </c>
      <c r="B31" s="7">
        <v>0</v>
      </c>
      <c r="C31" s="8">
        <v>2392</v>
      </c>
      <c r="D31" s="9">
        <v>2392</v>
      </c>
      <c r="E31" s="10"/>
      <c r="F31" s="17"/>
      <c r="G31" s="33">
        <v>0</v>
      </c>
      <c r="H31" s="19" t="s">
        <v>96</v>
      </c>
      <c r="I31" s="18">
        <v>2392</v>
      </c>
      <c r="J31" s="59">
        <v>2392</v>
      </c>
      <c r="L31" s="92">
        <v>1</v>
      </c>
      <c r="M31" s="92">
        <v>6.9042554112679067E-3</v>
      </c>
      <c r="N31" s="92">
        <v>1.7772098103170299E-3</v>
      </c>
    </row>
    <row r="32" spans="1:14" ht="25" customHeight="1" x14ac:dyDescent="0.25">
      <c r="A32" s="168" t="s">
        <v>23</v>
      </c>
      <c r="B32" s="166">
        <v>6137</v>
      </c>
      <c r="C32" s="167">
        <v>2838</v>
      </c>
      <c r="D32" s="165">
        <v>8975</v>
      </c>
      <c r="E32" s="10"/>
      <c r="F32" s="17" t="s">
        <v>92</v>
      </c>
      <c r="G32" s="33">
        <v>4155</v>
      </c>
      <c r="H32" s="19" t="s">
        <v>93</v>
      </c>
      <c r="I32" s="18">
        <v>3420</v>
      </c>
      <c r="J32" s="210">
        <v>8975</v>
      </c>
      <c r="L32" s="209">
        <v>0.40334261838440111</v>
      </c>
      <c r="M32" s="209">
        <v>1.0448747737788387E-2</v>
      </c>
      <c r="N32" s="209">
        <v>1.4859613798637374E-4</v>
      </c>
    </row>
    <row r="33" spans="1:14" ht="25" customHeight="1" x14ac:dyDescent="0.25">
      <c r="A33" s="168"/>
      <c r="B33" s="166"/>
      <c r="C33" s="167"/>
      <c r="D33" s="16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10"/>
      <c r="L33" s="209"/>
      <c r="M33" s="209"/>
      <c r="N33" s="209"/>
    </row>
    <row r="34" spans="1:14" ht="25" customHeight="1" x14ac:dyDescent="0.25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4400</v>
      </c>
      <c r="H34" s="19" t="s">
        <v>91</v>
      </c>
      <c r="I34" s="18">
        <v>2231</v>
      </c>
      <c r="J34" s="59">
        <v>6631</v>
      </c>
      <c r="L34" s="92">
        <v>0.33645000754034082</v>
      </c>
      <c r="M34" s="92">
        <v>6.4395459124325666E-3</v>
      </c>
      <c r="N34" s="92">
        <v>1.657589919237999E-3</v>
      </c>
    </row>
    <row r="35" spans="1:14" ht="25" customHeight="1" x14ac:dyDescent="0.25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1394</v>
      </c>
      <c r="J35" s="59">
        <v>6753</v>
      </c>
      <c r="L35" s="92">
        <v>0.206426773285947</v>
      </c>
      <c r="M35" s="92">
        <v>4.0236337973693402E-3</v>
      </c>
      <c r="N35" s="92">
        <v>1.0357150817650249E-3</v>
      </c>
    </row>
    <row r="36" spans="1:14" ht="25" customHeight="1" x14ac:dyDescent="0.25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4.4453360196043908E-2</v>
      </c>
      <c r="N36" s="92">
        <v>1.1442645605640709E-2</v>
      </c>
    </row>
    <row r="37" spans="1:14" ht="25" customHeight="1" x14ac:dyDescent="0.25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1.0968298730275102E-3</v>
      </c>
      <c r="N37" s="92">
        <v>2.8233266217411008E-4</v>
      </c>
    </row>
    <row r="38" spans="1:14" ht="25" customHeight="1" x14ac:dyDescent="0.25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2719</v>
      </c>
      <c r="J38" s="59">
        <v>16515</v>
      </c>
      <c r="L38" s="92">
        <v>0.1646382076899788</v>
      </c>
      <c r="M38" s="92">
        <v>7.8481063809521055E-3</v>
      </c>
      <c r="N38" s="92">
        <v>2.020164495924751E-3</v>
      </c>
    </row>
    <row r="39" spans="1:14" ht="25" customHeight="1" x14ac:dyDescent="0.25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8.0732451443630161E-3</v>
      </c>
      <c r="N40" s="92">
        <v>2.0781169897394368E-3</v>
      </c>
    </row>
    <row r="41" spans="1:14" ht="25" customHeight="1" x14ac:dyDescent="0.25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34190</v>
      </c>
      <c r="H41" s="19" t="s">
        <v>112</v>
      </c>
      <c r="I41" s="18">
        <v>11000</v>
      </c>
      <c r="J41" s="59">
        <v>45190</v>
      </c>
      <c r="L41" s="92">
        <v>0.24341668510732464</v>
      </c>
      <c r="M41" s="92">
        <v>3.1750338429743716E-2</v>
      </c>
      <c r="N41" s="92">
        <v>8.1727875892505554E-3</v>
      </c>
    </row>
    <row r="42" spans="1:14" ht="25" customHeight="1" thickBot="1" x14ac:dyDescent="0.3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74210</v>
      </c>
      <c r="J42" s="60">
        <v>378850</v>
      </c>
      <c r="L42" s="92">
        <v>0.19588227530684968</v>
      </c>
      <c r="M42" s="92">
        <v>0.21419932862466193</v>
      </c>
      <c r="N42" s="92">
        <v>5.5136596999843974E-2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999477</v>
      </c>
      <c r="H44" s="21" t="s">
        <v>117</v>
      </c>
      <c r="I44" s="9">
        <v>346453</v>
      </c>
      <c r="J44" s="9">
        <v>1345930</v>
      </c>
      <c r="L44" s="93">
        <v>0.25740788896896571</v>
      </c>
      <c r="M44" s="93">
        <v>1</v>
      </c>
      <c r="N44" s="93">
        <v>0.25740788896896571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05" customHeight="1" thickBot="1" x14ac:dyDescent="0.4">
      <c r="A46" s="212" t="s">
        <v>129</v>
      </c>
      <c r="B46" s="212"/>
      <c r="C46" s="212"/>
      <c r="D46" s="212"/>
      <c r="E46" s="212"/>
      <c r="F46" s="212"/>
      <c r="G46" s="212"/>
      <c r="H46" s="212"/>
      <c r="I46" s="212"/>
      <c r="J46" s="21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16835</v>
      </c>
      <c r="H48" s="20"/>
      <c r="I48" s="8">
        <v>0</v>
      </c>
      <c r="J48" s="59">
        <v>16835</v>
      </c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20200</v>
      </c>
      <c r="H49" s="20"/>
      <c r="I49" s="8">
        <v>0</v>
      </c>
      <c r="J49" s="60">
        <v>20200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164376</v>
      </c>
      <c r="H50" s="50" t="s">
        <v>114</v>
      </c>
      <c r="I50" s="9">
        <v>48680</v>
      </c>
      <c r="J50" s="9">
        <v>213056</v>
      </c>
    </row>
    <row r="51" spans="1:14" ht="20.05" customHeight="1" x14ac:dyDescent="0.2">
      <c r="A51" s="202"/>
      <c r="B51" s="201"/>
      <c r="C51" s="201"/>
      <c r="D51" s="201"/>
      <c r="E51" s="201"/>
      <c r="F51" s="201"/>
      <c r="G51" s="201"/>
      <c r="H51" s="201"/>
      <c r="I51" s="201"/>
      <c r="J51" s="201"/>
    </row>
    <row r="52" spans="1:14" ht="14.95" customHeight="1" x14ac:dyDescent="0.2">
      <c r="A52" s="201" t="s">
        <v>41</v>
      </c>
      <c r="B52" s="201"/>
      <c r="C52" s="201"/>
      <c r="D52" s="201"/>
      <c r="E52" s="201"/>
      <c r="F52" s="201"/>
      <c r="G52" s="201"/>
      <c r="H52" s="201"/>
      <c r="I52" s="201"/>
      <c r="J52" s="201"/>
    </row>
    <row r="53" spans="1:14" ht="16.3" x14ac:dyDescent="0.25">
      <c r="M53" s="187"/>
      <c r="N53" s="187"/>
    </row>
    <row r="56" spans="1:14" x14ac:dyDescent="0.25">
      <c r="J56" s="154"/>
    </row>
  </sheetData>
  <mergeCells count="31">
    <mergeCell ref="A2:N2"/>
    <mergeCell ref="L4:N4"/>
    <mergeCell ref="L8:L10"/>
    <mergeCell ref="M8:M10"/>
    <mergeCell ref="N8:N10"/>
    <mergeCell ref="J8:J10"/>
    <mergeCell ref="A8:A10"/>
    <mergeCell ref="B8:B10"/>
    <mergeCell ref="C8:C10"/>
    <mergeCell ref="D8:D10"/>
    <mergeCell ref="A32:A33"/>
    <mergeCell ref="B32:B33"/>
    <mergeCell ref="C32:C33"/>
    <mergeCell ref="D32:D33"/>
    <mergeCell ref="J32:J33"/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2025-01-29T14:05:32Z</cp:lastPrinted>
  <dcterms:created xsi:type="dcterms:W3CDTF">2015-06-05T18:19:34Z</dcterms:created>
  <dcterms:modified xsi:type="dcterms:W3CDTF">2025-01-29T14:20:59Z</dcterms:modified>
</cp:coreProperties>
</file>